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Print_Area" localSheetId="0">Лист1!$A$1:$M$164</definedName>
  </definedNames>
  <calcPr calcId="152511"/>
</workbook>
</file>

<file path=xl/calcChain.xml><?xml version="1.0" encoding="utf-8"?>
<calcChain xmlns="http://schemas.openxmlformats.org/spreadsheetml/2006/main">
  <c r="M19" i="1" l="1"/>
  <c r="M18" i="1"/>
  <c r="M14" i="1"/>
  <c r="M9" i="1"/>
  <c r="M8" i="1"/>
  <c r="E160" i="1"/>
  <c r="E159" i="1"/>
  <c r="E158" i="1"/>
  <c r="F132" i="1"/>
  <c r="J132" i="1" s="1"/>
  <c r="J134" i="1" s="1"/>
  <c r="E161" i="1" l="1"/>
  <c r="C99" i="1"/>
  <c r="C88" i="1"/>
  <c r="J69" i="1"/>
  <c r="J68" i="1"/>
  <c r="J67" i="1"/>
  <c r="F69" i="1"/>
  <c r="K69" i="1" s="1"/>
  <c r="F68" i="1"/>
  <c r="K68" i="1" l="1"/>
  <c r="J70" i="1"/>
  <c r="C100" i="1"/>
  <c r="C93" i="1"/>
  <c r="K67" i="1"/>
  <c r="K70" i="1" s="1"/>
  <c r="F70" i="1"/>
</calcChain>
</file>

<file path=xl/sharedStrings.xml><?xml version="1.0" encoding="utf-8"?>
<sst xmlns="http://schemas.openxmlformats.org/spreadsheetml/2006/main" count="225" uniqueCount="154">
  <si>
    <t>Всего контингент обучающихся, посещающих ГПД ,чел.</t>
  </si>
  <si>
    <t>в том числе:</t>
  </si>
  <si>
    <t>из них:</t>
  </si>
  <si>
    <t>Количество многодетных семей
 (3 и более детей), нуждающихся в мерах соц.поддержки</t>
  </si>
  <si>
    <t xml:space="preserve">обучающихся, нуждающихся в возмещении стоимости питания </t>
  </si>
  <si>
    <t>дети-инвалиды</t>
  </si>
  <si>
    <t>дети-сироты и дети, оставшиеся без попечения родителей, находящиеся под опекой (попечительством)</t>
  </si>
  <si>
    <t>дети из малоимущих семей</t>
  </si>
  <si>
    <t>дети из семей, находящихся в социально опасном положении</t>
  </si>
  <si>
    <t>дети из многодетных семей</t>
  </si>
  <si>
    <t>гр.3=гр.4+5+6+7+8</t>
  </si>
  <si>
    <t>от 6 до 10 лет</t>
  </si>
  <si>
    <t>от 11 до 17 лет</t>
  </si>
  <si>
    <t>Итого:</t>
  </si>
  <si>
    <t>на 01.01. 2015 год (прогнозно)</t>
  </si>
  <si>
    <t>на 01.01. 2016 год (прогнозно)</t>
  </si>
  <si>
    <t>на 01.01. 2014 год (факт)</t>
  </si>
  <si>
    <t>на 01.01. 2017 год (прогнозно)</t>
  </si>
  <si>
    <r>
      <t xml:space="preserve"> </t>
    </r>
    <r>
      <rPr>
        <b/>
        <i/>
        <sz val="12"/>
        <rFont val="Times New Roman"/>
        <family val="1"/>
        <charset val="204"/>
      </rPr>
      <t>Контингент обучающихся, посещающих  группы продленного дня в  образовательных учреждениях, реализующих образовательные программы начального общего, основного общего и среднего (полного) общего образования, нуждающихся в возмещении стоимости питания в соответствии с Законом  «Об образовании»</t>
    </r>
  </si>
  <si>
    <t>Всего контингент обучающихся
 (за исключением учащихся, пользующихся льготным питанием в группах продленного дня),чел.</t>
  </si>
  <si>
    <r>
      <t xml:space="preserve">  </t>
    </r>
    <r>
      <rPr>
        <b/>
        <i/>
        <sz val="14"/>
        <rFont val="Times New Roman"/>
        <family val="1"/>
        <charset val="204"/>
      </rPr>
      <t>Контингент обучающихся в образовательных учреждениях, реализующих образовательные программы начального общего, основного общего и среднего (полного) общего образования, нуждающихся в возмещении стоимости питания в соответствии с Законом  «Об образовании» (за исключением учащихся, пользующихся льготным питанием в группах продленного дня)</t>
    </r>
  </si>
  <si>
    <r>
      <t xml:space="preserve">учащихся, </t>
    </r>
    <r>
      <rPr>
        <b/>
        <u/>
        <sz val="14"/>
        <rFont val="Times New Roman"/>
        <family val="1"/>
        <charset val="204"/>
      </rPr>
      <t>нуждающихся</t>
    </r>
    <r>
      <rPr>
        <b/>
        <sz val="14"/>
        <rFont val="Times New Roman"/>
        <family val="1"/>
        <charset val="204"/>
      </rPr>
      <t xml:space="preserve"> в возмещении стоимости питания 
</t>
    </r>
  </si>
  <si>
    <t>Контингент обучающихся 1-4 классов, чел.</t>
  </si>
  <si>
    <r>
      <t xml:space="preserve"> </t>
    </r>
    <r>
      <rPr>
        <b/>
        <i/>
        <sz val="14"/>
        <rFont val="Times New Roman"/>
        <family val="1"/>
        <charset val="204"/>
      </rPr>
      <t>Контингент обучающихся 1-4 классов в  образовательных учреждениях, реализующих образовательные программы начального общего, основного общего и среднего (полного) общего образования, нуждающихся в возмещении части стоимости молока в соответствии с Законом  «Об образовании»</t>
    </r>
  </si>
  <si>
    <t>№ п./п.</t>
  </si>
  <si>
    <t>Категории работников, проходящих мед.осмотр 1 раз в год</t>
  </si>
  <si>
    <t>Количество человек</t>
  </si>
  <si>
    <t>Средняя стоимость медицинского осмотра для данной категшории работников</t>
  </si>
  <si>
    <t>Объем средств на оплату медицинского осмотра</t>
  </si>
  <si>
    <t>Категории работников, проходящих мед.осмотр 2 раза в год</t>
  </si>
  <si>
    <t>Средняя стоимость медицинского осмотра для данной категории работников 
(за 1 медосмотр)</t>
  </si>
  <si>
    <t>Общий объем средств</t>
  </si>
  <si>
    <t>6=гр.4*гр.5 /1000</t>
  </si>
  <si>
    <t>10=гр.8*гр.9*2 /1000</t>
  </si>
  <si>
    <t>11=гр.6+ гр.10</t>
  </si>
  <si>
    <t>Адм.персонал</t>
  </si>
  <si>
    <t>Пед.персонал</t>
  </si>
  <si>
    <t>Учеб.всп.,обс.персонал</t>
  </si>
  <si>
    <t>ИТОГО</t>
  </si>
  <si>
    <t>Х</t>
  </si>
  <si>
    <t>Наименование  образовательного учреждения</t>
  </si>
  <si>
    <t>Наименование мероприятия</t>
  </si>
  <si>
    <t>Сумма, 
тыс. руб.</t>
  </si>
  <si>
    <t>Итого расходов</t>
  </si>
  <si>
    <t>(тыс. руб.)</t>
  </si>
  <si>
    <t>Проведение испытаний по контролю качества огнезащитной обработки конструкций из древисины</t>
  </si>
  <si>
    <t>Приобретение огнетушителей марки ОП-4 с массой-4 кг.</t>
  </si>
  <si>
    <t>Обучение по пожарному минимуму</t>
  </si>
  <si>
    <t>Замена старой световой и силовой эл.проводки</t>
  </si>
  <si>
    <t>Монтаж эл.проводки</t>
  </si>
  <si>
    <t>Испытание внутренних противопожарных водопроводов</t>
  </si>
  <si>
    <t>Проверка дымоходов</t>
  </si>
  <si>
    <t>Испытание наружных стационарных лестниц</t>
  </si>
  <si>
    <t>Приобретение противогазов ГП-7</t>
  </si>
  <si>
    <t>Техническое обслуживание пожарной сигнализации</t>
  </si>
  <si>
    <t>Примечание :приложить дефектные ведомости согласованные Соловьевым В.М.</t>
  </si>
  <si>
    <t>Другие</t>
  </si>
  <si>
    <t>Примечание: другие расписать какие именно</t>
  </si>
  <si>
    <t>Приобретение  медикаментов</t>
  </si>
  <si>
    <t>№</t>
  </si>
  <si>
    <t>Наименование товара</t>
  </si>
  <si>
    <t>Кол-во</t>
  </si>
  <si>
    <t>цена</t>
  </si>
  <si>
    <t>сумма</t>
  </si>
  <si>
    <t>№ п/п</t>
  </si>
  <si>
    <t>Количество</t>
  </si>
  <si>
    <t>Цена</t>
  </si>
  <si>
    <t>Сумма</t>
  </si>
  <si>
    <t>Тарелки глубокие</t>
  </si>
  <si>
    <t>Тарелки мелкие</t>
  </si>
  <si>
    <t>Кружки</t>
  </si>
  <si>
    <t>Вилки</t>
  </si>
  <si>
    <t>Ложки</t>
  </si>
  <si>
    <t>Секундамер</t>
  </si>
  <si>
    <t>Компас</t>
  </si>
  <si>
    <t>Глобус</t>
  </si>
  <si>
    <t>Лопаты штыковые</t>
  </si>
  <si>
    <t>Грабли</t>
  </si>
  <si>
    <t>Матыги</t>
  </si>
  <si>
    <t>Рубанки</t>
  </si>
  <si>
    <t>Ножовка</t>
  </si>
  <si>
    <t>Топор</t>
  </si>
  <si>
    <t>Молотки</t>
  </si>
  <si>
    <t>И т.д</t>
  </si>
  <si>
    <t>№п/п</t>
  </si>
  <si>
    <t>маршрут</t>
  </si>
  <si>
    <t>Кол-во км.в день</t>
  </si>
  <si>
    <t>Количество дней</t>
  </si>
  <si>
    <t>Расход бензина на 100км</t>
  </si>
  <si>
    <t>Кол-во литров</t>
  </si>
  <si>
    <t>Итого</t>
  </si>
  <si>
    <t>Стоимость</t>
  </si>
  <si>
    <t>Наименование школы</t>
  </si>
  <si>
    <t>Страхование автотранспорта</t>
  </si>
  <si>
    <t>Тех.осмотр в ГИБДД</t>
  </si>
  <si>
    <t>Предрейсовый технический осмотр</t>
  </si>
  <si>
    <t>Медицинский осмотр водителей</t>
  </si>
  <si>
    <t>Приобретение зап.частей на автотранспорт</t>
  </si>
  <si>
    <t>Наименование мероприятий</t>
  </si>
  <si>
    <t>……………….</t>
  </si>
  <si>
    <t>310 статья Перечень  приобретаемого непроизводственного оборудования и предметов длительного пользования для государственных учреждений ( стоимость более 3000 руб. и срок полезного действия более 12 месяцев)</t>
  </si>
  <si>
    <t xml:space="preserve">Наименование оборудования и предметов длительного пользования </t>
  </si>
  <si>
    <t>Подлежит приобрести</t>
  </si>
  <si>
    <t>количество</t>
  </si>
  <si>
    <t>Цена руб.</t>
  </si>
  <si>
    <t>Сумма руб.</t>
  </si>
  <si>
    <t>Приобретение предметов снабжения и расходных материалов ,концтовары</t>
  </si>
  <si>
    <t>Маршрут</t>
  </si>
  <si>
    <t>Цель командировки</t>
  </si>
  <si>
    <t>Количество дней нахождения в командировке</t>
  </si>
  <si>
    <t>Количесво дней проживания</t>
  </si>
  <si>
    <t>Количество билетов</t>
  </si>
  <si>
    <t>Стоимость проезда</t>
  </si>
  <si>
    <t>Примечание:заполняется на каждого командированного</t>
  </si>
  <si>
    <t>(Наименование общеобразовательного учреждения)</t>
  </si>
  <si>
    <t>Классы</t>
  </si>
  <si>
    <t>1класс</t>
  </si>
  <si>
    <t>2класс</t>
  </si>
  <si>
    <t>3класс</t>
  </si>
  <si>
    <t>4класс</t>
  </si>
  <si>
    <t>5класс</t>
  </si>
  <si>
    <t>6класс</t>
  </si>
  <si>
    <t>7класс</t>
  </si>
  <si>
    <t>8класс</t>
  </si>
  <si>
    <t>9класс</t>
  </si>
  <si>
    <t>10класс</t>
  </si>
  <si>
    <t>11класс</t>
  </si>
  <si>
    <t>Класс/комплекты</t>
  </si>
  <si>
    <t>Всего</t>
  </si>
  <si>
    <t>обучающиеся</t>
  </si>
  <si>
    <r>
      <t xml:space="preserve">    </t>
    </r>
    <r>
      <rPr>
        <b/>
        <sz val="10"/>
        <color theme="1"/>
        <rFont val="Times New Roman"/>
        <family val="1"/>
        <charset val="204"/>
      </rPr>
      <t xml:space="preserve">                                                 Комплектование классов на начало 2015/2016 учебного года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</si>
  <si>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 xml:space="preserve">                                                 Комплектование классов на начало 2016/2017 учебного года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</si>
  <si>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 xml:space="preserve">                                                 Комплектование классов на начало 2017/2018 учебного года</t>
    </r>
  </si>
  <si>
    <t>на 01.01. 2015 год (факт)</t>
  </si>
  <si>
    <t>на 01.01. 2018 год (прогнозно)</t>
  </si>
  <si>
    <t>Расходы на оплату медицинского осмотра работников образовательных учреждений 2016 год</t>
  </si>
  <si>
    <t xml:space="preserve">Потребность 
на проведение антитеррористических мероприятий 
в 2016 году </t>
  </si>
  <si>
    <t xml:space="preserve">Потребность на проведение противопожарных мероприятий 
в 2016 году </t>
  </si>
  <si>
    <t xml:space="preserve">Потребность на проведение капитального и текущего ремонта образовательных учреждений области в 2016 году </t>
  </si>
  <si>
    <t>Расходы на организацию подвоза учащихся в 2016 году</t>
  </si>
  <si>
    <t>Командировочные расходы в 2016 г.</t>
  </si>
  <si>
    <t>МБОУ "СОШ п. Молодежный Перелюбского муниципального района Саратовской области"</t>
  </si>
  <si>
    <t>Установление видеонаблюдения,наружного освещения,дистационного звонка</t>
  </si>
  <si>
    <t>Молодежный - Гусарка - Б. Тарасовка</t>
  </si>
  <si>
    <t>стул  ученический</t>
  </si>
  <si>
    <t>стол ученический</t>
  </si>
  <si>
    <t>холодильник</t>
  </si>
  <si>
    <t>Молодежный-Саратов-Молодежный</t>
  </si>
  <si>
    <t>Обучение</t>
  </si>
  <si>
    <t>Проект бюджета на 2016 год</t>
  </si>
  <si>
    <t>"Утверждаю"</t>
  </si>
  <si>
    <t>Директор МБОУ "СОШ п. Молодежный</t>
  </si>
  <si>
    <t>одежный"</t>
  </si>
  <si>
    <t>Сундетова А.М.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</si>
</sst>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1"/>
      <color indexed="16"/>
      <name val="Courier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16"/>
      <name val="Courier"/>
      <family val="1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u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7">
    <xf numFmtId="0" fontId="0" fillId="0" borderId="0"/>
    <xf numFmtId="0" fontId="4" fillId="0" borderId="0"/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48" fontId="15" fillId="0" borderId="0">
      <protection locked="0"/>
    </xf>
    <xf numFmtId="48" fontId="15" fillId="0" borderId="0">
      <protection locked="0"/>
    </xf>
    <xf numFmtId="48" fontId="15" fillId="0" borderId="0">
      <protection locked="0"/>
    </xf>
    <xf numFmtId="48" fontId="15" fillId="0" borderId="0">
      <protection locked="0"/>
    </xf>
    <xf numFmtId="48" fontId="15" fillId="0" borderId="0">
      <protection locked="0"/>
    </xf>
    <xf numFmtId="48" fontId="15" fillId="0" borderId="0">
      <protection locked="0"/>
    </xf>
    <xf numFmtId="48" fontId="15" fillId="0" borderId="0">
      <protection locked="0"/>
    </xf>
    <xf numFmtId="0" fontId="14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4" fillId="0" borderId="0"/>
    <xf numFmtId="0" fontId="14" fillId="0" borderId="0">
      <protection locked="0"/>
    </xf>
    <xf numFmtId="0" fontId="14" fillId="0" borderId="1">
      <protection locked="0"/>
    </xf>
    <xf numFmtId="0" fontId="8" fillId="0" borderId="0"/>
    <xf numFmtId="0" fontId="4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59">
    <xf numFmtId="0" fontId="0" fillId="0" borderId="0" xfId="0"/>
    <xf numFmtId="0" fontId="3" fillId="0" borderId="0" xfId="0" applyFont="1"/>
    <xf numFmtId="0" fontId="12" fillId="0" borderId="0" xfId="1" applyFont="1" applyBorder="1"/>
    <xf numFmtId="0" fontId="13" fillId="0" borderId="2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wrapText="1"/>
    </xf>
    <xf numFmtId="0" fontId="13" fillId="0" borderId="2" xfId="1" applyFont="1" applyBorder="1" applyAlignment="1">
      <alignment horizontal="center" vertical="top" wrapText="1"/>
    </xf>
    <xf numFmtId="3" fontId="13" fillId="0" borderId="2" xfId="1" applyNumberFormat="1" applyFont="1" applyBorder="1" applyAlignment="1">
      <alignment horizontal="center" vertical="center" wrapText="1"/>
    </xf>
    <xf numFmtId="3" fontId="20" fillId="0" borderId="2" xfId="1" applyNumberFormat="1" applyFont="1" applyBorder="1" applyAlignment="1">
      <alignment horizontal="center" vertical="top" wrapText="1"/>
    </xf>
    <xf numFmtId="3" fontId="24" fillId="0" borderId="2" xfId="1" applyNumberFormat="1" applyFont="1" applyBorder="1" applyAlignment="1">
      <alignment horizontal="center"/>
    </xf>
    <xf numFmtId="0" fontId="20" fillId="3" borderId="2" xfId="1" applyFont="1" applyFill="1" applyBorder="1" applyAlignment="1">
      <alignment horizontal="center" wrapText="1"/>
    </xf>
    <xf numFmtId="3" fontId="11" fillId="2" borderId="2" xfId="1" applyNumberFormat="1" applyFont="1" applyFill="1" applyBorder="1" applyAlignment="1">
      <alignment horizontal="center"/>
    </xf>
    <xf numFmtId="3" fontId="13" fillId="0" borderId="2" xfId="1" applyNumberFormat="1" applyFont="1" applyFill="1" applyBorder="1" applyAlignment="1">
      <alignment horizontal="center"/>
    </xf>
    <xf numFmtId="0" fontId="5" fillId="0" borderId="7" xfId="30" applyFont="1" applyFill="1" applyBorder="1" applyAlignment="1">
      <alignment vertical="center" wrapText="1"/>
    </xf>
    <xf numFmtId="0" fontId="6" fillId="0" borderId="6" xfId="30" applyFont="1" applyBorder="1" applyAlignment="1">
      <alignment horizontal="center" wrapText="1"/>
    </xf>
    <xf numFmtId="3" fontId="5" fillId="0" borderId="2" xfId="30" applyNumberFormat="1" applyFont="1" applyBorder="1" applyAlignment="1">
      <alignment horizontal="center" vertical="center" wrapText="1"/>
    </xf>
    <xf numFmtId="0" fontId="5" fillId="0" borderId="2" xfId="30" applyFont="1" applyBorder="1" applyAlignment="1">
      <alignment horizontal="center" vertical="center" wrapText="1"/>
    </xf>
    <xf numFmtId="0" fontId="6" fillId="0" borderId="2" xfId="30" applyFont="1" applyBorder="1" applyAlignment="1">
      <alignment horizontal="center" vertical="center" wrapText="1"/>
    </xf>
    <xf numFmtId="0" fontId="5" fillId="0" borderId="2" xfId="30" applyFont="1" applyBorder="1" applyAlignment="1">
      <alignment horizontal="center" vertical="center"/>
    </xf>
    <xf numFmtId="0" fontId="5" fillId="0" borderId="2" xfId="30" applyFont="1" applyBorder="1" applyAlignment="1">
      <alignment vertical="center" wrapText="1"/>
    </xf>
    <xf numFmtId="0" fontId="18" fillId="0" borderId="0" xfId="30" applyFont="1" applyBorder="1" applyAlignment="1">
      <alignment horizontal="center" vertical="center"/>
    </xf>
    <xf numFmtId="0" fontId="5" fillId="0" borderId="2" xfId="30" applyFont="1" applyBorder="1" applyAlignment="1">
      <alignment horizontal="center" wrapText="1"/>
    </xf>
    <xf numFmtId="0" fontId="22" fillId="0" borderId="2" xfId="30" applyFont="1" applyBorder="1" applyAlignment="1">
      <alignment horizontal="left" vertical="center" wrapText="1"/>
    </xf>
    <xf numFmtId="3" fontId="22" fillId="0" borderId="2" xfId="30" applyNumberFormat="1" applyFont="1" applyBorder="1" applyAlignment="1">
      <alignment horizontal="center" vertical="top" wrapText="1"/>
    </xf>
    <xf numFmtId="3" fontId="5" fillId="0" borderId="2" xfId="30" applyNumberFormat="1" applyFont="1" applyBorder="1" applyAlignment="1">
      <alignment horizontal="center"/>
    </xf>
    <xf numFmtId="3" fontId="18" fillId="0" borderId="2" xfId="30" applyNumberFormat="1" applyFont="1" applyBorder="1" applyAlignment="1">
      <alignment horizontal="center"/>
    </xf>
    <xf numFmtId="0" fontId="22" fillId="0" borderId="2" xfId="30" applyFont="1" applyBorder="1" applyAlignment="1">
      <alignment horizontal="left" wrapText="1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21" fillId="0" borderId="2" xfId="0" applyFont="1" applyBorder="1"/>
    <xf numFmtId="0" fontId="22" fillId="0" borderId="2" xfId="32" applyFont="1" applyBorder="1" applyAlignment="1">
      <alignment horizontal="left" wrapText="1"/>
    </xf>
    <xf numFmtId="0" fontId="22" fillId="0" borderId="2" xfId="32" applyFont="1" applyBorder="1" applyAlignment="1">
      <alignment horizontal="left" vertical="center" wrapText="1"/>
    </xf>
    <xf numFmtId="0" fontId="5" fillId="0" borderId="0" xfId="32" applyFont="1" applyBorder="1"/>
    <xf numFmtId="0" fontId="5" fillId="0" borderId="0" xfId="32" applyFont="1" applyBorder="1" applyAlignment="1">
      <alignment horizontal="center"/>
    </xf>
    <xf numFmtId="0" fontId="5" fillId="0" borderId="0" xfId="32" applyFont="1" applyBorder="1" applyAlignment="1"/>
    <xf numFmtId="0" fontId="5" fillId="0" borderId="2" xfId="32" applyFont="1" applyBorder="1" applyAlignment="1">
      <alignment horizontal="center"/>
    </xf>
    <xf numFmtId="0" fontId="6" fillId="0" borderId="0" xfId="32" applyFont="1" applyBorder="1" applyAlignment="1">
      <alignment horizontal="center" vertical="center" wrapText="1"/>
    </xf>
    <xf numFmtId="0" fontId="5" fillId="0" borderId="0" xfId="32" applyFont="1"/>
    <xf numFmtId="0" fontId="18" fillId="0" borderId="0" xfId="32" applyFont="1" applyBorder="1"/>
    <xf numFmtId="0" fontId="10" fillId="0" borderId="0" xfId="0" applyFont="1"/>
    <xf numFmtId="0" fontId="10" fillId="0" borderId="0" xfId="19" applyFont="1" applyFill="1"/>
    <xf numFmtId="0" fontId="20" fillId="0" borderId="0" xfId="19" applyFont="1" applyFill="1" applyAlignment="1"/>
    <xf numFmtId="0" fontId="20" fillId="0" borderId="0" xfId="19" applyFont="1" applyFill="1"/>
    <xf numFmtId="0" fontId="21" fillId="0" borderId="2" xfId="19" applyFont="1" applyFill="1" applyBorder="1" applyAlignment="1">
      <alignment horizontal="center" vertical="center" wrapText="1"/>
    </xf>
    <xf numFmtId="0" fontId="10" fillId="0" borderId="2" xfId="19" applyFont="1" applyFill="1" applyBorder="1" applyAlignment="1">
      <alignment horizontal="center" vertical="center" wrapText="1"/>
    </xf>
    <xf numFmtId="0" fontId="10" fillId="0" borderId="2" xfId="19" applyFont="1" applyFill="1" applyBorder="1"/>
    <xf numFmtId="0" fontId="21" fillId="0" borderId="2" xfId="19" applyFont="1" applyFill="1" applyBorder="1"/>
    <xf numFmtId="0" fontId="21" fillId="0" borderId="2" xfId="19" applyFont="1" applyFill="1" applyBorder="1" applyAlignment="1">
      <alignment horizontal="center"/>
    </xf>
    <xf numFmtId="0" fontId="10" fillId="0" borderId="2" xfId="19" applyFont="1" applyFill="1" applyBorder="1" applyAlignment="1">
      <alignment wrapText="1"/>
    </xf>
    <xf numFmtId="164" fontId="17" fillId="0" borderId="4" xfId="0" applyNumberFormat="1" applyFont="1" applyBorder="1" applyAlignment="1">
      <alignment horizontal="center" vertical="top" wrapText="1"/>
    </xf>
    <xf numFmtId="164" fontId="10" fillId="0" borderId="4" xfId="0" applyNumberFormat="1" applyFont="1" applyBorder="1" applyAlignment="1">
      <alignment horizontal="center" vertical="top" wrapText="1"/>
    </xf>
    <xf numFmtId="0" fontId="13" fillId="0" borderId="2" xfId="19" applyFont="1" applyBorder="1"/>
    <xf numFmtId="0" fontId="20" fillId="0" borderId="2" xfId="19" applyFont="1" applyBorder="1" applyAlignment="1">
      <alignment horizontal="center" vertical="center" wrapText="1"/>
    </xf>
    <xf numFmtId="0" fontId="13" fillId="0" borderId="2" xfId="19" applyFont="1" applyBorder="1" applyAlignment="1">
      <alignment horizontal="center" vertical="top" wrapText="1"/>
    </xf>
    <xf numFmtId="0" fontId="20" fillId="0" borderId="2" xfId="19" applyFont="1" applyBorder="1"/>
    <xf numFmtId="0" fontId="20" fillId="0" borderId="2" xfId="19" applyFont="1" applyBorder="1" applyAlignment="1">
      <alignment vertical="top" wrapText="1"/>
    </xf>
    <xf numFmtId="164" fontId="21" fillId="0" borderId="4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top" wrapText="1"/>
    </xf>
    <xf numFmtId="164" fontId="10" fillId="0" borderId="0" xfId="0" applyNumberFormat="1" applyFont="1" applyBorder="1" applyAlignment="1">
      <alignment horizontal="center" vertical="top" wrapText="1"/>
    </xf>
    <xf numFmtId="164" fontId="21" fillId="0" borderId="0" xfId="0" applyNumberFormat="1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center" wrapText="1"/>
    </xf>
    <xf numFmtId="164" fontId="17" fillId="0" borderId="7" xfId="0" applyNumberFormat="1" applyFont="1" applyBorder="1" applyAlignment="1">
      <alignment horizontal="center" vertical="top" wrapText="1"/>
    </xf>
    <xf numFmtId="164" fontId="10" fillId="0" borderId="7" xfId="0" applyNumberFormat="1" applyFont="1" applyBorder="1" applyAlignment="1">
      <alignment horizontal="center" vertical="top" wrapText="1"/>
    </xf>
    <xf numFmtId="164" fontId="21" fillId="0" borderId="7" xfId="0" applyNumberFormat="1" applyFont="1" applyBorder="1" applyAlignment="1">
      <alignment horizontal="center" vertical="top" wrapText="1"/>
    </xf>
    <xf numFmtId="0" fontId="28" fillId="0" borderId="0" xfId="0" applyFont="1"/>
    <xf numFmtId="0" fontId="29" fillId="0" borderId="13" xfId="0" applyFont="1" applyBorder="1" applyAlignment="1">
      <alignment vertical="top" wrapText="1"/>
    </xf>
    <xf numFmtId="0" fontId="29" fillId="0" borderId="14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0" fontId="30" fillId="0" borderId="0" xfId="0" applyFont="1"/>
    <xf numFmtId="0" fontId="31" fillId="0" borderId="13" xfId="0" applyFont="1" applyBorder="1" applyAlignment="1">
      <alignment vertical="top" wrapText="1"/>
    </xf>
    <xf numFmtId="0" fontId="31" fillId="0" borderId="14" xfId="0" applyFont="1" applyBorder="1" applyAlignment="1">
      <alignment vertical="top" wrapText="1"/>
    </xf>
    <xf numFmtId="0" fontId="31" fillId="0" borderId="15" xfId="0" applyFont="1" applyBorder="1" applyAlignment="1">
      <alignment vertical="top" wrapText="1"/>
    </xf>
    <xf numFmtId="0" fontId="31" fillId="0" borderId="16" xfId="0" applyFont="1" applyBorder="1" applyAlignment="1">
      <alignment vertical="top" wrapText="1"/>
    </xf>
    <xf numFmtId="0" fontId="32" fillId="0" borderId="0" xfId="0" applyFont="1"/>
    <xf numFmtId="0" fontId="3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2" xfId="0" applyBorder="1"/>
    <xf numFmtId="0" fontId="29" fillId="0" borderId="0" xfId="0" applyFont="1"/>
    <xf numFmtId="0" fontId="35" fillId="0" borderId="15" xfId="0" applyFont="1" applyBorder="1" applyAlignment="1">
      <alignment vertical="top" wrapText="1"/>
    </xf>
    <xf numFmtId="0" fontId="35" fillId="0" borderId="16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36" fillId="0" borderId="0" xfId="0" applyFont="1"/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3" fontId="5" fillId="0" borderId="8" xfId="30" applyNumberFormat="1" applyFont="1" applyFill="1" applyBorder="1" applyAlignment="1">
      <alignment horizontal="center" vertical="center" wrapText="1"/>
    </xf>
    <xf numFmtId="0" fontId="13" fillId="0" borderId="2" xfId="19" applyFont="1" applyBorder="1" applyAlignment="1">
      <alignment vertical="top" wrapText="1"/>
    </xf>
    <xf numFmtId="0" fontId="13" fillId="0" borderId="2" xfId="19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31" fillId="0" borderId="17" xfId="0" applyFont="1" applyBorder="1" applyAlignment="1">
      <alignment vertical="top" wrapText="1"/>
    </xf>
    <xf numFmtId="0" fontId="31" fillId="0" borderId="15" xfId="0" applyFont="1" applyBorder="1" applyAlignment="1">
      <alignment vertical="top" wrapText="1"/>
    </xf>
    <xf numFmtId="0" fontId="31" fillId="0" borderId="19" xfId="0" applyFont="1" applyBorder="1" applyAlignment="1">
      <alignment vertical="top" wrapText="1"/>
    </xf>
    <xf numFmtId="0" fontId="31" fillId="0" borderId="20" xfId="0" applyFont="1" applyBorder="1" applyAlignment="1">
      <alignment vertical="top" wrapText="1"/>
    </xf>
    <xf numFmtId="0" fontId="31" fillId="0" borderId="14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7" fillId="0" borderId="20" xfId="0" applyFont="1" applyBorder="1" applyAlignment="1">
      <alignment vertical="top" wrapText="1"/>
    </xf>
    <xf numFmtId="0" fontId="27" fillId="0" borderId="14" xfId="0" applyFont="1" applyBorder="1" applyAlignment="1">
      <alignment vertical="top" wrapText="1"/>
    </xf>
    <xf numFmtId="0" fontId="1" fillId="0" borderId="2" xfId="0" applyFont="1" applyBorder="1" applyAlignment="1">
      <alignment horizontal="left"/>
    </xf>
    <xf numFmtId="0" fontId="34" fillId="0" borderId="17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0" fillId="0" borderId="3" xfId="19" applyFont="1" applyFill="1" applyBorder="1" applyAlignment="1">
      <alignment horizontal="center" vertical="center" wrapText="1"/>
    </xf>
    <xf numFmtId="0" fontId="10" fillId="0" borderId="8" xfId="19" applyFont="1" applyFill="1" applyBorder="1" applyAlignment="1">
      <alignment horizontal="center" vertical="center" wrapText="1"/>
    </xf>
    <xf numFmtId="0" fontId="20" fillId="0" borderId="0" xfId="19" applyFont="1" applyAlignment="1">
      <alignment horizontal="center" vertical="center" wrapText="1"/>
    </xf>
    <xf numFmtId="3" fontId="5" fillId="0" borderId="2" xfId="32" applyNumberFormat="1" applyFont="1" applyBorder="1" applyAlignment="1">
      <alignment horizontal="center" vertical="center"/>
    </xf>
    <xf numFmtId="0" fontId="6" fillId="0" borderId="2" xfId="32" applyFont="1" applyBorder="1" applyAlignment="1">
      <alignment horizontal="center" vertical="center" wrapText="1"/>
    </xf>
    <xf numFmtId="0" fontId="6" fillId="0" borderId="0" xfId="32" applyFont="1" applyBorder="1" applyAlignment="1">
      <alignment horizontal="center" vertical="center" wrapText="1"/>
    </xf>
    <xf numFmtId="0" fontId="17" fillId="0" borderId="0" xfId="19" applyFont="1" applyFill="1" applyAlignment="1">
      <alignment horizontal="center"/>
    </xf>
    <xf numFmtId="0" fontId="6" fillId="0" borderId="0" xfId="30" applyFont="1" applyBorder="1" applyAlignment="1">
      <alignment horizontal="center" wrapText="1"/>
    </xf>
    <xf numFmtId="0" fontId="5" fillId="0" borderId="2" xfId="30" applyFont="1" applyBorder="1" applyAlignment="1">
      <alignment horizontal="center" vertical="center" wrapText="1"/>
    </xf>
    <xf numFmtId="0" fontId="5" fillId="0" borderId="2" xfId="32" applyFont="1" applyBorder="1" applyAlignment="1">
      <alignment horizontal="center"/>
    </xf>
    <xf numFmtId="0" fontId="5" fillId="0" borderId="2" xfId="30" applyFont="1" applyBorder="1" applyAlignment="1">
      <alignment horizontal="center" wrapText="1"/>
    </xf>
    <xf numFmtId="0" fontId="19" fillId="0" borderId="2" xfId="30" applyFont="1" applyFill="1" applyBorder="1" applyAlignment="1">
      <alignment horizontal="center" vertical="center" wrapText="1"/>
    </xf>
    <xf numFmtId="0" fontId="6" fillId="0" borderId="2" xfId="30" applyFont="1" applyBorder="1" applyAlignment="1">
      <alignment horizontal="center" wrapText="1"/>
    </xf>
    <xf numFmtId="3" fontId="22" fillId="3" borderId="2" xfId="30" applyNumberFormat="1" applyFont="1" applyFill="1" applyBorder="1" applyAlignment="1">
      <alignment horizontal="center" vertical="top" wrapText="1"/>
    </xf>
    <xf numFmtId="0" fontId="6" fillId="0" borderId="2" xfId="30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20" fillId="4" borderId="4" xfId="1" applyFont="1" applyFill="1" applyBorder="1" applyAlignment="1">
      <alignment horizontal="left" vertical="center" wrapText="1"/>
    </xf>
    <xf numFmtId="0" fontId="20" fillId="4" borderId="5" xfId="1" applyFont="1" applyFill="1" applyBorder="1" applyAlignment="1">
      <alignment horizontal="left" vertical="center" wrapText="1"/>
    </xf>
    <xf numFmtId="0" fontId="20" fillId="4" borderId="9" xfId="1" applyFont="1" applyFill="1" applyBorder="1" applyAlignment="1">
      <alignment horizontal="left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3" fontId="13" fillId="0" borderId="2" xfId="1" applyNumberFormat="1" applyFont="1" applyBorder="1" applyAlignment="1">
      <alignment horizontal="center" vertical="center" wrapText="1"/>
    </xf>
    <xf numFmtId="3" fontId="11" fillId="3" borderId="2" xfId="1" applyNumberFormat="1" applyFont="1" applyFill="1" applyBorder="1" applyAlignment="1">
      <alignment horizontal="center"/>
    </xf>
    <xf numFmtId="3" fontId="11" fillId="3" borderId="4" xfId="1" applyNumberFormat="1" applyFont="1" applyFill="1" applyBorder="1" applyAlignment="1">
      <alignment horizontal="center"/>
    </xf>
    <xf numFmtId="3" fontId="11" fillId="3" borderId="9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</cellXfs>
  <cellStyles count="37">
    <cellStyle name="Comma" xfId="2"/>
    <cellStyle name="Currency" xfId="3"/>
    <cellStyle name="Date" xfId="4"/>
    <cellStyle name="F2" xfId="5"/>
    <cellStyle name="F3" xfId="6"/>
    <cellStyle name="F4" xfId="7"/>
    <cellStyle name="F5" xfId="8"/>
    <cellStyle name="F6" xfId="9"/>
    <cellStyle name="F7" xfId="10"/>
    <cellStyle name="F8" xfId="11"/>
    <cellStyle name="Fixed" xfId="12"/>
    <cellStyle name="Heading1" xfId="13"/>
    <cellStyle name="Heading2" xfId="14"/>
    <cellStyle name="Normal_1. Свод по школамNEW" xfId="15"/>
    <cellStyle name="Percent" xfId="16"/>
    <cellStyle name="Total" xfId="17"/>
    <cellStyle name="Обычный" xfId="0" builtinId="0"/>
    <cellStyle name="Обычный 10" xfId="18"/>
    <cellStyle name="Обычный 11" xfId="19"/>
    <cellStyle name="Обычный 12" xfId="30"/>
    <cellStyle name="Обычный 13" xfId="32"/>
    <cellStyle name="Обычный 2" xfId="1"/>
    <cellStyle name="Обычный 2 2" xfId="20"/>
    <cellStyle name="Обычный 2 3" xfId="31"/>
    <cellStyle name="Обычный 2 4" xfId="34"/>
    <cellStyle name="Обычный 2 5" xfId="36"/>
    <cellStyle name="Обычный 2 6" xfId="33"/>
    <cellStyle name="Обычный 2 7" xfId="35"/>
    <cellStyle name="Обычный 3" xfId="21"/>
    <cellStyle name="Обычный 3 2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Обычный 9" xfId="28"/>
    <cellStyle name="Стиль 1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tabSelected="1" view="pageBreakPreview" topLeftCell="A52" zoomScale="95" zoomScaleSheetLayoutView="95" workbookViewId="0">
      <selection activeCell="B57" sqref="B57:D57"/>
    </sheetView>
  </sheetViews>
  <sheetFormatPr defaultRowHeight="15" x14ac:dyDescent="0.25"/>
  <cols>
    <col min="1" max="1" width="18.140625" customWidth="1"/>
    <col min="2" max="2" width="19" customWidth="1"/>
    <col min="3" max="3" width="12.7109375" customWidth="1"/>
    <col min="4" max="4" width="19" customWidth="1"/>
    <col min="5" max="5" width="13.28515625" customWidth="1"/>
    <col min="6" max="6" width="14.5703125" customWidth="1"/>
    <col min="7" max="7" width="13.5703125" customWidth="1"/>
    <col min="8" max="8" width="13.28515625" customWidth="1"/>
    <col min="9" max="9" width="13.7109375" customWidth="1"/>
    <col min="10" max="10" width="17.85546875" customWidth="1"/>
  </cols>
  <sheetData>
    <row r="1" spans="1:13" ht="15.75" x14ac:dyDescent="0.25">
      <c r="B1" s="1"/>
      <c r="D1" t="s">
        <v>149</v>
      </c>
      <c r="J1" t="s">
        <v>150</v>
      </c>
    </row>
    <row r="2" spans="1:13" ht="15.75" x14ac:dyDescent="0.25">
      <c r="B2" s="1"/>
      <c r="J2" t="s">
        <v>151</v>
      </c>
      <c r="L2" t="s">
        <v>152</v>
      </c>
    </row>
    <row r="3" spans="1:13" ht="15.75" customHeight="1" x14ac:dyDescent="0.25">
      <c r="A3" s="93" t="s">
        <v>141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t="s">
        <v>153</v>
      </c>
    </row>
    <row r="4" spans="1:13" x14ac:dyDescent="0.25">
      <c r="A4" s="94" t="s">
        <v>114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3" x14ac:dyDescent="0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3" ht="17.25" thickBot="1" x14ac:dyDescent="0.3">
      <c r="A6" s="84" t="s">
        <v>130</v>
      </c>
    </row>
    <row r="7" spans="1:13" ht="15.75" thickBot="1" x14ac:dyDescent="0.3">
      <c r="A7" s="85" t="s">
        <v>115</v>
      </c>
      <c r="B7" s="86" t="s">
        <v>116</v>
      </c>
      <c r="C7" s="86" t="s">
        <v>117</v>
      </c>
      <c r="D7" s="86" t="s">
        <v>118</v>
      </c>
      <c r="E7" s="86" t="s">
        <v>119</v>
      </c>
      <c r="F7" s="86" t="s">
        <v>120</v>
      </c>
      <c r="G7" s="86" t="s">
        <v>121</v>
      </c>
      <c r="H7" s="86" t="s">
        <v>122</v>
      </c>
      <c r="I7" s="86" t="s">
        <v>123</v>
      </c>
      <c r="J7" s="86" t="s">
        <v>124</v>
      </c>
      <c r="K7" s="86" t="s">
        <v>125</v>
      </c>
      <c r="L7" s="86" t="s">
        <v>126</v>
      </c>
      <c r="M7" s="86" t="s">
        <v>128</v>
      </c>
    </row>
    <row r="8" spans="1:13" ht="15.75" thickBot="1" x14ac:dyDescent="0.3">
      <c r="A8" s="87" t="s">
        <v>127</v>
      </c>
      <c r="B8" s="88">
        <v>1</v>
      </c>
      <c r="C8" s="88">
        <v>1</v>
      </c>
      <c r="D8" s="88">
        <v>1</v>
      </c>
      <c r="E8" s="88">
        <v>1</v>
      </c>
      <c r="F8" s="88">
        <v>1</v>
      </c>
      <c r="G8" s="88">
        <v>1</v>
      </c>
      <c r="H8" s="88">
        <v>1</v>
      </c>
      <c r="I8" s="88">
        <v>1</v>
      </c>
      <c r="J8" s="88">
        <v>1</v>
      </c>
      <c r="K8" s="88">
        <v>1</v>
      </c>
      <c r="L8" s="88">
        <v>1</v>
      </c>
      <c r="M8" s="88">
        <f>B8+C8+D8+E8+F8+G8+H8+I8+J8+K8+L8</f>
        <v>11</v>
      </c>
    </row>
    <row r="9" spans="1:13" ht="15.75" thickBot="1" x14ac:dyDescent="0.3">
      <c r="A9" s="87" t="s">
        <v>129</v>
      </c>
      <c r="B9" s="88">
        <v>12</v>
      </c>
      <c r="C9" s="88">
        <v>12</v>
      </c>
      <c r="D9" s="88">
        <v>13</v>
      </c>
      <c r="E9" s="88">
        <v>13</v>
      </c>
      <c r="F9" s="88">
        <v>17</v>
      </c>
      <c r="G9" s="88">
        <v>14</v>
      </c>
      <c r="H9" s="88">
        <v>18</v>
      </c>
      <c r="I9" s="88">
        <v>7</v>
      </c>
      <c r="J9" s="88">
        <v>11</v>
      </c>
      <c r="K9" s="88">
        <v>13</v>
      </c>
      <c r="L9" s="88">
        <v>12</v>
      </c>
      <c r="M9" s="88">
        <f>B9+C9+D9+E9+F9+G9+H9+I9+J9+K9+L9</f>
        <v>142</v>
      </c>
    </row>
    <row r="10" spans="1:13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3" ht="17.25" thickBot="1" x14ac:dyDescent="0.3">
      <c r="A11" s="84" t="s">
        <v>131</v>
      </c>
    </row>
    <row r="12" spans="1:13" ht="15.75" thickBot="1" x14ac:dyDescent="0.3">
      <c r="A12" s="85" t="s">
        <v>115</v>
      </c>
      <c r="B12" s="86" t="s">
        <v>116</v>
      </c>
      <c r="C12" s="86" t="s">
        <v>117</v>
      </c>
      <c r="D12" s="86" t="s">
        <v>118</v>
      </c>
      <c r="E12" s="86" t="s">
        <v>119</v>
      </c>
      <c r="F12" s="86" t="s">
        <v>120</v>
      </c>
      <c r="G12" s="86" t="s">
        <v>121</v>
      </c>
      <c r="H12" s="86" t="s">
        <v>122</v>
      </c>
      <c r="I12" s="86" t="s">
        <v>123</v>
      </c>
      <c r="J12" s="86" t="s">
        <v>124</v>
      </c>
      <c r="K12" s="86" t="s">
        <v>125</v>
      </c>
      <c r="L12" s="86" t="s">
        <v>126</v>
      </c>
      <c r="M12" s="86" t="s">
        <v>128</v>
      </c>
    </row>
    <row r="13" spans="1:13" ht="15.75" thickBot="1" x14ac:dyDescent="0.3">
      <c r="A13" s="87" t="s">
        <v>127</v>
      </c>
      <c r="B13" s="88">
        <v>1</v>
      </c>
      <c r="C13" s="88">
        <v>1</v>
      </c>
      <c r="D13" s="88">
        <v>1</v>
      </c>
      <c r="E13" s="88">
        <v>1</v>
      </c>
      <c r="F13" s="88">
        <v>1</v>
      </c>
      <c r="G13" s="88">
        <v>1</v>
      </c>
      <c r="H13" s="88">
        <v>1</v>
      </c>
      <c r="I13" s="88">
        <v>1</v>
      </c>
      <c r="J13" s="88">
        <v>1</v>
      </c>
      <c r="K13" s="88">
        <v>1</v>
      </c>
      <c r="L13" s="88">
        <v>1</v>
      </c>
      <c r="M13" s="88">
        <v>11</v>
      </c>
    </row>
    <row r="14" spans="1:13" ht="15.75" thickBot="1" x14ac:dyDescent="0.3">
      <c r="A14" s="87" t="s">
        <v>129</v>
      </c>
      <c r="B14" s="88">
        <v>15</v>
      </c>
      <c r="C14" s="88">
        <v>12</v>
      </c>
      <c r="D14" s="88">
        <v>12</v>
      </c>
      <c r="E14" s="88">
        <v>13</v>
      </c>
      <c r="F14" s="88">
        <v>13</v>
      </c>
      <c r="G14" s="88">
        <v>17</v>
      </c>
      <c r="H14" s="88">
        <v>14</v>
      </c>
      <c r="I14" s="88">
        <v>18</v>
      </c>
      <c r="J14" s="88">
        <v>7</v>
      </c>
      <c r="K14" s="88">
        <v>11</v>
      </c>
      <c r="L14" s="88">
        <v>13</v>
      </c>
      <c r="M14" s="88">
        <f>B14+C14+D14+E14+F14+G14+H14+I14+J14+K14+L14</f>
        <v>145</v>
      </c>
    </row>
    <row r="15" spans="1:13" x14ac:dyDescent="0.2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3" ht="17.25" thickBot="1" x14ac:dyDescent="0.3">
      <c r="A16" s="84" t="s">
        <v>132</v>
      </c>
    </row>
    <row r="17" spans="1:13" ht="15.75" thickBot="1" x14ac:dyDescent="0.3">
      <c r="A17" s="85" t="s">
        <v>115</v>
      </c>
      <c r="B17" s="86" t="s">
        <v>116</v>
      </c>
      <c r="C17" s="86" t="s">
        <v>117</v>
      </c>
      <c r="D17" s="86" t="s">
        <v>118</v>
      </c>
      <c r="E17" s="86" t="s">
        <v>119</v>
      </c>
      <c r="F17" s="86" t="s">
        <v>120</v>
      </c>
      <c r="G17" s="86" t="s">
        <v>121</v>
      </c>
      <c r="H17" s="86" t="s">
        <v>122</v>
      </c>
      <c r="I17" s="86" t="s">
        <v>123</v>
      </c>
      <c r="J17" s="86" t="s">
        <v>124</v>
      </c>
      <c r="K17" s="86" t="s">
        <v>125</v>
      </c>
      <c r="L17" s="86" t="s">
        <v>126</v>
      </c>
      <c r="M17" s="86" t="s">
        <v>128</v>
      </c>
    </row>
    <row r="18" spans="1:13" ht="15.75" thickBot="1" x14ac:dyDescent="0.3">
      <c r="A18" s="87" t="s">
        <v>127</v>
      </c>
      <c r="B18" s="88">
        <v>1</v>
      </c>
      <c r="C18" s="88">
        <v>1</v>
      </c>
      <c r="D18" s="88">
        <v>1</v>
      </c>
      <c r="E18" s="88">
        <v>1</v>
      </c>
      <c r="F18" s="88">
        <v>1</v>
      </c>
      <c r="G18" s="88">
        <v>1</v>
      </c>
      <c r="H18" s="88">
        <v>1</v>
      </c>
      <c r="I18" s="88">
        <v>1</v>
      </c>
      <c r="J18" s="88">
        <v>1</v>
      </c>
      <c r="K18" s="88">
        <v>1</v>
      </c>
      <c r="L18" s="88">
        <v>1</v>
      </c>
      <c r="M18" s="88">
        <f>B18+C18+D18+E18+F18+G18+H18+I18+J18+K18+L18</f>
        <v>11</v>
      </c>
    </row>
    <row r="19" spans="1:13" ht="15.75" thickBot="1" x14ac:dyDescent="0.3">
      <c r="A19" s="87" t="s">
        <v>129</v>
      </c>
      <c r="B19" s="88">
        <v>12</v>
      </c>
      <c r="C19" s="88">
        <v>15</v>
      </c>
      <c r="D19" s="88">
        <v>12</v>
      </c>
      <c r="E19" s="88">
        <v>12</v>
      </c>
      <c r="F19" s="88">
        <v>13</v>
      </c>
      <c r="G19" s="88">
        <v>13</v>
      </c>
      <c r="H19" s="88">
        <v>17</v>
      </c>
      <c r="I19" s="88">
        <v>14</v>
      </c>
      <c r="J19" s="88">
        <v>18</v>
      </c>
      <c r="K19" s="88">
        <v>7</v>
      </c>
      <c r="L19" s="88">
        <v>11</v>
      </c>
      <c r="M19" s="88">
        <f>B19+C19+D19+E19+F19+G19+H19+I19+J19+K19+L19</f>
        <v>144</v>
      </c>
    </row>
    <row r="20" spans="1:13" ht="50.25" customHeight="1" x14ac:dyDescent="0.25">
      <c r="A20" s="141" t="s">
        <v>18</v>
      </c>
      <c r="B20" s="141"/>
      <c r="C20" s="141"/>
      <c r="D20" s="141"/>
      <c r="E20" s="141"/>
      <c r="F20" s="141"/>
      <c r="G20" s="141"/>
      <c r="H20" s="141"/>
      <c r="I20" s="141"/>
      <c r="J20" s="141"/>
    </row>
    <row r="21" spans="1:13" ht="15.75" x14ac:dyDescent="0.25">
      <c r="A21" s="4"/>
      <c r="B21" s="4"/>
      <c r="C21" s="4"/>
      <c r="D21" s="4"/>
      <c r="E21" s="4"/>
      <c r="F21" s="4"/>
      <c r="G21" s="4"/>
      <c r="H21" s="4"/>
      <c r="I21" s="4"/>
      <c r="J21" s="2"/>
    </row>
    <row r="22" spans="1:13" ht="15.75" x14ac:dyDescent="0.25">
      <c r="A22" s="149"/>
      <c r="B22" s="150" t="s">
        <v>0</v>
      </c>
      <c r="C22" s="153" t="s">
        <v>1</v>
      </c>
      <c r="D22" s="153"/>
      <c r="E22" s="145" t="s">
        <v>2</v>
      </c>
      <c r="F22" s="146"/>
      <c r="G22" s="146"/>
      <c r="H22" s="146"/>
      <c r="I22" s="147"/>
      <c r="J22" s="148" t="s">
        <v>3</v>
      </c>
    </row>
    <row r="23" spans="1:13" ht="157.5" x14ac:dyDescent="0.25">
      <c r="A23" s="149"/>
      <c r="B23" s="150"/>
      <c r="C23" s="151" t="s">
        <v>4</v>
      </c>
      <c r="D23" s="152"/>
      <c r="E23" s="3" t="s">
        <v>5</v>
      </c>
      <c r="F23" s="3" t="s">
        <v>6</v>
      </c>
      <c r="G23" s="3" t="s">
        <v>7</v>
      </c>
      <c r="H23" s="3" t="s">
        <v>8</v>
      </c>
      <c r="I23" s="3" t="s">
        <v>9</v>
      </c>
      <c r="J23" s="148"/>
    </row>
    <row r="24" spans="1:13" ht="15.75" x14ac:dyDescent="0.25">
      <c r="A24" s="3">
        <v>1</v>
      </c>
      <c r="B24" s="3">
        <v>2</v>
      </c>
      <c r="C24" s="153" t="s">
        <v>10</v>
      </c>
      <c r="D24" s="153"/>
      <c r="E24" s="3">
        <v>4</v>
      </c>
      <c r="F24" s="3">
        <v>5</v>
      </c>
      <c r="G24" s="3">
        <v>6</v>
      </c>
      <c r="H24" s="3">
        <v>7</v>
      </c>
      <c r="I24" s="3">
        <v>8</v>
      </c>
      <c r="J24" s="3">
        <v>9</v>
      </c>
    </row>
    <row r="25" spans="1:13" ht="15.75" x14ac:dyDescent="0.25">
      <c r="A25" s="142" t="s">
        <v>133</v>
      </c>
      <c r="B25" s="143"/>
      <c r="C25" s="143"/>
      <c r="D25" s="143"/>
      <c r="E25" s="143"/>
      <c r="F25" s="143"/>
      <c r="G25" s="143"/>
      <c r="H25" s="143"/>
      <c r="I25" s="143"/>
      <c r="J25" s="144"/>
    </row>
    <row r="26" spans="1:13" ht="15.75" x14ac:dyDescent="0.25">
      <c r="A26" s="5" t="s">
        <v>11</v>
      </c>
      <c r="B26" s="6">
        <v>25</v>
      </c>
      <c r="C26" s="154">
        <v>18</v>
      </c>
      <c r="D26" s="154"/>
      <c r="E26" s="7">
        <v>0</v>
      </c>
      <c r="F26" s="7">
        <v>1</v>
      </c>
      <c r="G26" s="7">
        <v>18</v>
      </c>
      <c r="H26" s="7"/>
      <c r="I26" s="7">
        <v>7</v>
      </c>
      <c r="J26" s="8">
        <v>7</v>
      </c>
    </row>
    <row r="27" spans="1:13" ht="18.75" customHeight="1" x14ac:dyDescent="0.25">
      <c r="A27" s="5" t="s">
        <v>12</v>
      </c>
      <c r="B27" s="6">
        <v>0</v>
      </c>
      <c r="C27" s="154">
        <v>0</v>
      </c>
      <c r="D27" s="154"/>
      <c r="E27" s="7">
        <v>0</v>
      </c>
      <c r="F27" s="7">
        <v>0</v>
      </c>
      <c r="G27" s="7">
        <v>0</v>
      </c>
      <c r="H27" s="7"/>
      <c r="I27" s="7">
        <v>0</v>
      </c>
      <c r="J27" s="8">
        <v>0</v>
      </c>
    </row>
    <row r="28" spans="1:13" ht="15.75" x14ac:dyDescent="0.25">
      <c r="A28" s="9" t="s">
        <v>13</v>
      </c>
      <c r="B28" s="10">
        <v>25</v>
      </c>
      <c r="C28" s="156">
        <v>18</v>
      </c>
      <c r="D28" s="157"/>
      <c r="E28" s="10">
        <v>0</v>
      </c>
      <c r="F28" s="10">
        <v>1</v>
      </c>
      <c r="G28" s="10">
        <v>18</v>
      </c>
      <c r="H28" s="10"/>
      <c r="I28" s="10">
        <v>7</v>
      </c>
      <c r="J28" s="10">
        <v>7</v>
      </c>
    </row>
    <row r="29" spans="1:13" ht="15.75" x14ac:dyDescent="0.25">
      <c r="A29" s="142" t="s">
        <v>15</v>
      </c>
      <c r="B29" s="143"/>
      <c r="C29" s="143"/>
      <c r="D29" s="143"/>
      <c r="E29" s="143"/>
      <c r="F29" s="143"/>
      <c r="G29" s="143"/>
      <c r="H29" s="143"/>
      <c r="I29" s="143"/>
      <c r="J29" s="144"/>
    </row>
    <row r="30" spans="1:13" ht="15.75" x14ac:dyDescent="0.25">
      <c r="A30" s="5" t="s">
        <v>11</v>
      </c>
      <c r="B30" s="6">
        <v>25</v>
      </c>
      <c r="C30" s="154">
        <v>18</v>
      </c>
      <c r="D30" s="154"/>
      <c r="E30" s="11">
        <v>0</v>
      </c>
      <c r="F30" s="11">
        <v>0</v>
      </c>
      <c r="G30" s="11">
        <v>18</v>
      </c>
      <c r="H30" s="11"/>
      <c r="I30" s="11">
        <v>7</v>
      </c>
      <c r="J30" s="8">
        <v>7</v>
      </c>
    </row>
    <row r="31" spans="1:13" ht="19.5" customHeight="1" x14ac:dyDescent="0.25">
      <c r="A31" s="5" t="s">
        <v>12</v>
      </c>
      <c r="B31" s="6">
        <v>0</v>
      </c>
      <c r="C31" s="154">
        <v>0</v>
      </c>
      <c r="D31" s="154"/>
      <c r="E31" s="11">
        <v>0</v>
      </c>
      <c r="F31" s="11">
        <v>0</v>
      </c>
      <c r="G31" s="11">
        <v>0</v>
      </c>
      <c r="H31" s="11"/>
      <c r="I31" s="11">
        <v>0</v>
      </c>
      <c r="J31" s="8">
        <v>0</v>
      </c>
    </row>
    <row r="32" spans="1:13" ht="15.75" x14ac:dyDescent="0.25">
      <c r="A32" s="9" t="s">
        <v>13</v>
      </c>
      <c r="B32" s="10">
        <v>25</v>
      </c>
      <c r="C32" s="155">
        <v>18</v>
      </c>
      <c r="D32" s="155"/>
      <c r="E32" s="10">
        <v>0</v>
      </c>
      <c r="F32" s="10">
        <v>0</v>
      </c>
      <c r="G32" s="10">
        <v>18</v>
      </c>
      <c r="H32" s="10"/>
      <c r="I32" s="10">
        <v>7</v>
      </c>
      <c r="J32" s="10">
        <v>7</v>
      </c>
    </row>
    <row r="33" spans="1:10" ht="15.75" x14ac:dyDescent="0.25">
      <c r="A33" s="142" t="s">
        <v>17</v>
      </c>
      <c r="B33" s="143"/>
      <c r="C33" s="143"/>
      <c r="D33" s="143"/>
      <c r="E33" s="143"/>
      <c r="F33" s="143"/>
      <c r="G33" s="143"/>
      <c r="H33" s="143"/>
      <c r="I33" s="143"/>
      <c r="J33" s="144"/>
    </row>
    <row r="34" spans="1:10" ht="15.75" x14ac:dyDescent="0.25">
      <c r="A34" s="5" t="s">
        <v>11</v>
      </c>
      <c r="B34" s="11">
        <v>25</v>
      </c>
      <c r="C34" s="154">
        <v>18</v>
      </c>
      <c r="D34" s="154"/>
      <c r="E34" s="11">
        <v>0</v>
      </c>
      <c r="F34" s="11">
        <v>0</v>
      </c>
      <c r="G34" s="11">
        <v>18</v>
      </c>
      <c r="H34" s="11"/>
      <c r="I34" s="11">
        <v>7</v>
      </c>
      <c r="J34" s="8">
        <v>7</v>
      </c>
    </row>
    <row r="35" spans="1:10" ht="20.25" customHeight="1" x14ac:dyDescent="0.25">
      <c r="A35" s="5" t="s">
        <v>12</v>
      </c>
      <c r="B35" s="11">
        <v>0</v>
      </c>
      <c r="C35" s="154">
        <v>0</v>
      </c>
      <c r="D35" s="154"/>
      <c r="E35" s="11">
        <v>0</v>
      </c>
      <c r="F35" s="11">
        <v>0</v>
      </c>
      <c r="G35" s="11">
        <v>0</v>
      </c>
      <c r="H35" s="11"/>
      <c r="I35" s="11">
        <v>0</v>
      </c>
      <c r="J35" s="8">
        <v>0</v>
      </c>
    </row>
    <row r="36" spans="1:10" ht="15.75" x14ac:dyDescent="0.25">
      <c r="A36" s="9" t="s">
        <v>13</v>
      </c>
      <c r="B36" s="10">
        <v>25</v>
      </c>
      <c r="C36" s="155">
        <v>18</v>
      </c>
      <c r="D36" s="155"/>
      <c r="E36" s="10">
        <v>0</v>
      </c>
      <c r="F36" s="10">
        <v>0</v>
      </c>
      <c r="G36" s="10">
        <v>18</v>
      </c>
      <c r="H36" s="10"/>
      <c r="I36" s="10">
        <v>7</v>
      </c>
      <c r="J36" s="10">
        <v>7</v>
      </c>
    </row>
    <row r="37" spans="1:10" ht="15.75" x14ac:dyDescent="0.25">
      <c r="A37" s="142" t="s">
        <v>134</v>
      </c>
      <c r="B37" s="143"/>
      <c r="C37" s="143"/>
      <c r="D37" s="143"/>
      <c r="E37" s="143"/>
      <c r="F37" s="143"/>
      <c r="G37" s="143"/>
      <c r="H37" s="143"/>
      <c r="I37" s="143"/>
      <c r="J37" s="144"/>
    </row>
    <row r="38" spans="1:10" ht="15.75" x14ac:dyDescent="0.25">
      <c r="A38" s="5" t="s">
        <v>11</v>
      </c>
      <c r="B38" s="11">
        <v>25</v>
      </c>
      <c r="C38" s="154">
        <v>18</v>
      </c>
      <c r="D38" s="154"/>
      <c r="E38" s="11">
        <v>0</v>
      </c>
      <c r="F38" s="11">
        <v>0</v>
      </c>
      <c r="G38" s="11">
        <v>18</v>
      </c>
      <c r="H38" s="11"/>
      <c r="I38" s="11">
        <v>7</v>
      </c>
      <c r="J38" s="8">
        <v>7</v>
      </c>
    </row>
    <row r="39" spans="1:10" ht="21" customHeight="1" x14ac:dyDescent="0.25">
      <c r="A39" s="5" t="s">
        <v>12</v>
      </c>
      <c r="B39" s="11">
        <v>0</v>
      </c>
      <c r="C39" s="154">
        <v>0</v>
      </c>
      <c r="D39" s="154"/>
      <c r="E39" s="11">
        <v>0</v>
      </c>
      <c r="F39" s="11">
        <v>0</v>
      </c>
      <c r="G39" s="11">
        <v>0</v>
      </c>
      <c r="H39" s="11"/>
      <c r="I39" s="11">
        <v>0</v>
      </c>
      <c r="J39" s="8">
        <v>0</v>
      </c>
    </row>
    <row r="40" spans="1:10" ht="15.75" x14ac:dyDescent="0.25">
      <c r="A40" s="9" t="s">
        <v>13</v>
      </c>
      <c r="B40" s="10">
        <v>25</v>
      </c>
      <c r="C40" s="155">
        <v>18</v>
      </c>
      <c r="D40" s="155"/>
      <c r="E40" s="10">
        <v>0</v>
      </c>
      <c r="F40" s="10">
        <v>0</v>
      </c>
      <c r="G40" s="10">
        <v>18</v>
      </c>
      <c r="H40" s="10"/>
      <c r="I40" s="10">
        <v>7</v>
      </c>
      <c r="J40" s="10">
        <v>7</v>
      </c>
    </row>
    <row r="42" spans="1:10" ht="75" customHeight="1" x14ac:dyDescent="0.35">
      <c r="A42" s="133" t="s">
        <v>20</v>
      </c>
      <c r="B42" s="133"/>
      <c r="C42" s="133"/>
      <c r="D42" s="133"/>
      <c r="E42" s="133"/>
      <c r="F42" s="133"/>
      <c r="G42" s="133"/>
      <c r="H42" s="133"/>
      <c r="I42" s="133"/>
      <c r="J42" s="133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2"/>
    </row>
    <row r="44" spans="1:10" ht="18.75" x14ac:dyDescent="0.3">
      <c r="A44" s="134"/>
      <c r="B44" s="134" t="s">
        <v>19</v>
      </c>
      <c r="C44" s="138" t="s">
        <v>1</v>
      </c>
      <c r="D44" s="138"/>
      <c r="E44" s="136" t="s">
        <v>2</v>
      </c>
      <c r="F44" s="136"/>
      <c r="G44" s="136"/>
      <c r="H44" s="136"/>
      <c r="I44" s="136"/>
      <c r="J44" s="137" t="s">
        <v>3</v>
      </c>
    </row>
    <row r="45" spans="1:10" ht="225" x14ac:dyDescent="0.25">
      <c r="A45" s="134"/>
      <c r="B45" s="134"/>
      <c r="C45" s="140" t="s">
        <v>21</v>
      </c>
      <c r="D45" s="140"/>
      <c r="E45" s="15" t="s">
        <v>5</v>
      </c>
      <c r="F45" s="15" t="s">
        <v>6</v>
      </c>
      <c r="G45" s="15" t="s">
        <v>7</v>
      </c>
      <c r="H45" s="15" t="s">
        <v>8</v>
      </c>
      <c r="I45" s="15" t="s">
        <v>9</v>
      </c>
      <c r="J45" s="137"/>
    </row>
    <row r="46" spans="1:10" ht="18.75" x14ac:dyDescent="0.25">
      <c r="A46" s="134"/>
      <c r="B46" s="18"/>
      <c r="C46" s="18"/>
      <c r="D46" s="16"/>
      <c r="E46" s="17"/>
      <c r="F46" s="18"/>
      <c r="G46" s="17"/>
      <c r="H46" s="17"/>
      <c r="I46" s="17"/>
      <c r="J46" s="19"/>
    </row>
    <row r="47" spans="1:10" ht="18.75" x14ac:dyDescent="0.3">
      <c r="A47" s="20">
        <v>1</v>
      </c>
      <c r="B47" s="20">
        <v>2</v>
      </c>
      <c r="C47" s="138" t="s">
        <v>10</v>
      </c>
      <c r="D47" s="138"/>
      <c r="E47" s="20">
        <v>4</v>
      </c>
      <c r="F47" s="20">
        <v>5</v>
      </c>
      <c r="G47" s="20">
        <v>6</v>
      </c>
      <c r="H47" s="20">
        <v>7</v>
      </c>
      <c r="I47" s="20">
        <v>8</v>
      </c>
      <c r="J47" s="20">
        <v>9</v>
      </c>
    </row>
    <row r="48" spans="1:10" ht="58.5" x14ac:dyDescent="0.3">
      <c r="A48" s="21" t="s">
        <v>133</v>
      </c>
      <c r="B48" s="22">
        <v>122</v>
      </c>
      <c r="C48" s="139">
        <v>122</v>
      </c>
      <c r="D48" s="139"/>
      <c r="E48" s="22">
        <v>0</v>
      </c>
      <c r="F48" s="14">
        <v>0</v>
      </c>
      <c r="G48" s="23">
        <v>104</v>
      </c>
      <c r="H48" s="23"/>
      <c r="I48" s="23">
        <v>18</v>
      </c>
      <c r="J48" s="24">
        <v>18</v>
      </c>
    </row>
    <row r="49" spans="1:11" ht="60" customHeight="1" x14ac:dyDescent="0.35">
      <c r="A49" s="25" t="s">
        <v>15</v>
      </c>
      <c r="B49" s="22">
        <v>117</v>
      </c>
      <c r="C49" s="139"/>
      <c r="D49" s="139"/>
      <c r="E49" s="22">
        <v>0</v>
      </c>
      <c r="F49" s="14">
        <v>0</v>
      </c>
      <c r="G49" s="23">
        <v>100</v>
      </c>
      <c r="H49" s="23"/>
      <c r="I49" s="23">
        <v>17</v>
      </c>
      <c r="J49" s="24">
        <v>17</v>
      </c>
    </row>
    <row r="50" spans="1:11" ht="60" customHeight="1" x14ac:dyDescent="0.35">
      <c r="A50" s="25" t="s">
        <v>17</v>
      </c>
      <c r="B50" s="22">
        <v>120</v>
      </c>
      <c r="C50" s="139"/>
      <c r="D50" s="139"/>
      <c r="E50" s="22">
        <v>0</v>
      </c>
      <c r="F50" s="14">
        <v>0</v>
      </c>
      <c r="G50" s="23">
        <v>102</v>
      </c>
      <c r="H50" s="23"/>
      <c r="I50" s="23">
        <v>18</v>
      </c>
      <c r="J50" s="24">
        <v>18</v>
      </c>
    </row>
    <row r="51" spans="1:11" ht="57" customHeight="1" x14ac:dyDescent="0.35">
      <c r="A51" s="25" t="s">
        <v>134</v>
      </c>
      <c r="B51" s="22">
        <v>119</v>
      </c>
      <c r="C51" s="139"/>
      <c r="D51" s="139"/>
      <c r="E51" s="22">
        <v>0</v>
      </c>
      <c r="F51" s="14">
        <v>0</v>
      </c>
      <c r="G51" s="23">
        <v>101</v>
      </c>
      <c r="H51" s="23"/>
      <c r="I51" s="23">
        <v>18</v>
      </c>
      <c r="J51" s="24">
        <v>18</v>
      </c>
    </row>
    <row r="52" spans="1:11" ht="18.75" x14ac:dyDescent="0.25">
      <c r="F52" s="90"/>
    </row>
    <row r="53" spans="1:11" ht="62.25" customHeight="1" x14ac:dyDescent="0.25">
      <c r="A53" s="131" t="s">
        <v>23</v>
      </c>
      <c r="B53" s="131"/>
      <c r="C53" s="131"/>
      <c r="D53" s="131"/>
      <c r="E53" s="131"/>
      <c r="F53" s="131"/>
      <c r="G53" s="131"/>
      <c r="H53" s="131"/>
      <c r="I53" s="131"/>
      <c r="J53" s="131"/>
    </row>
    <row r="54" spans="1:11" ht="18.75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9"/>
    </row>
    <row r="55" spans="1:11" ht="36.75" customHeight="1" x14ac:dyDescent="0.3">
      <c r="A55" s="36"/>
      <c r="B55" s="130" t="s">
        <v>22</v>
      </c>
      <c r="C55" s="130"/>
      <c r="D55" s="130"/>
      <c r="E55" s="35"/>
      <c r="F55" s="38"/>
      <c r="G55" s="38"/>
      <c r="H55" s="38"/>
      <c r="I55" s="38"/>
      <c r="J55" s="39"/>
    </row>
    <row r="56" spans="1:11" ht="18.75" x14ac:dyDescent="0.3">
      <c r="A56" s="36">
        <v>1</v>
      </c>
      <c r="B56" s="135">
        <v>2</v>
      </c>
      <c r="C56" s="135"/>
      <c r="D56" s="135"/>
      <c r="E56" s="34"/>
      <c r="F56" s="38"/>
      <c r="G56" s="38"/>
      <c r="H56" s="38"/>
      <c r="I56" s="38"/>
      <c r="J56" s="33"/>
    </row>
    <row r="57" spans="1:11" ht="58.5" x14ac:dyDescent="0.3">
      <c r="A57" s="32" t="s">
        <v>16</v>
      </c>
      <c r="B57" s="129">
        <v>54</v>
      </c>
      <c r="C57" s="129"/>
      <c r="D57" s="129"/>
      <c r="E57" s="33"/>
      <c r="F57" s="38"/>
      <c r="G57" s="38"/>
      <c r="H57" s="38"/>
      <c r="I57" s="38"/>
      <c r="J57" s="39"/>
    </row>
    <row r="58" spans="1:11" ht="58.5" x14ac:dyDescent="0.35">
      <c r="A58" s="31" t="s">
        <v>14</v>
      </c>
      <c r="B58" s="129">
        <v>50</v>
      </c>
      <c r="C58" s="129"/>
      <c r="D58" s="129"/>
      <c r="E58" s="33"/>
      <c r="F58" s="38"/>
      <c r="G58" s="38"/>
      <c r="H58" s="38"/>
      <c r="I58" s="38"/>
      <c r="J58" s="39"/>
    </row>
    <row r="59" spans="1:11" ht="58.5" x14ac:dyDescent="0.35">
      <c r="A59" s="31" t="s">
        <v>15</v>
      </c>
      <c r="B59" s="129">
        <v>52</v>
      </c>
      <c r="C59" s="129"/>
      <c r="D59" s="129"/>
      <c r="E59" s="33"/>
      <c r="F59" s="38"/>
      <c r="G59" s="38"/>
      <c r="H59" s="38"/>
      <c r="I59" s="38"/>
      <c r="J59" s="39"/>
    </row>
    <row r="60" spans="1:11" ht="58.5" x14ac:dyDescent="0.35">
      <c r="A60" s="31" t="s">
        <v>17</v>
      </c>
      <c r="B60" s="129">
        <v>51</v>
      </c>
      <c r="C60" s="129"/>
      <c r="D60" s="129"/>
      <c r="E60" s="33"/>
      <c r="F60" s="38"/>
      <c r="G60" s="38"/>
      <c r="H60" s="38"/>
      <c r="I60" s="38"/>
      <c r="J60" s="39"/>
    </row>
    <row r="62" spans="1:11" ht="15.75" x14ac:dyDescent="0.25">
      <c r="A62" s="41"/>
      <c r="B62" s="42" t="s">
        <v>135</v>
      </c>
      <c r="C62" s="42"/>
      <c r="D62" s="42"/>
      <c r="E62" s="42"/>
      <c r="F62" s="42"/>
      <c r="G62" s="42"/>
      <c r="H62" s="41"/>
      <c r="I62" s="41"/>
      <c r="J62" s="132"/>
      <c r="K62" s="132"/>
    </row>
    <row r="63" spans="1:11" ht="15.75" x14ac:dyDescent="0.25">
      <c r="A63" s="41"/>
      <c r="B63" s="43"/>
      <c r="C63" s="43"/>
      <c r="D63" s="41"/>
      <c r="E63" s="41"/>
      <c r="F63" s="41"/>
      <c r="G63" s="41"/>
      <c r="H63" s="41"/>
      <c r="I63" s="41"/>
      <c r="J63" s="41"/>
      <c r="K63" s="41"/>
    </row>
    <row r="64" spans="1:11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21.5" x14ac:dyDescent="0.25">
      <c r="A65" s="44" t="s">
        <v>24</v>
      </c>
      <c r="B65" s="44" t="s">
        <v>40</v>
      </c>
      <c r="C65" s="44" t="s">
        <v>25</v>
      </c>
      <c r="D65" s="44" t="s">
        <v>26</v>
      </c>
      <c r="E65" s="44" t="s">
        <v>27</v>
      </c>
      <c r="F65" s="44" t="s">
        <v>28</v>
      </c>
      <c r="G65" s="44" t="s">
        <v>29</v>
      </c>
      <c r="H65" s="44" t="s">
        <v>26</v>
      </c>
      <c r="I65" s="44" t="s">
        <v>30</v>
      </c>
      <c r="J65" s="44" t="s">
        <v>28</v>
      </c>
      <c r="K65" s="44" t="s">
        <v>31</v>
      </c>
    </row>
    <row r="66" spans="1:11" ht="25.5" x14ac:dyDescent="0.25">
      <c r="A66" s="45">
        <v>1</v>
      </c>
      <c r="B66" s="45">
        <v>2</v>
      </c>
      <c r="C66" s="45">
        <v>3</v>
      </c>
      <c r="D66" s="45">
        <v>4</v>
      </c>
      <c r="E66" s="45">
        <v>5</v>
      </c>
      <c r="F66" s="45" t="s">
        <v>32</v>
      </c>
      <c r="G66" s="45">
        <v>7</v>
      </c>
      <c r="H66" s="45">
        <v>8</v>
      </c>
      <c r="I66" s="45">
        <v>9</v>
      </c>
      <c r="J66" s="45" t="s">
        <v>33</v>
      </c>
      <c r="K66" s="45" t="s">
        <v>34</v>
      </c>
    </row>
    <row r="67" spans="1:11" x14ac:dyDescent="0.25">
      <c r="A67" s="126">
        <v>2</v>
      </c>
      <c r="B67" s="126"/>
      <c r="C67" s="46" t="s">
        <v>35</v>
      </c>
      <c r="D67" s="46">
        <v>3</v>
      </c>
      <c r="E67" s="46">
        <v>1200</v>
      </c>
      <c r="F67" s="46">
        <v>3</v>
      </c>
      <c r="G67" s="46">
        <v>0</v>
      </c>
      <c r="H67" s="46">
        <v>0</v>
      </c>
      <c r="I67" s="46">
        <v>0</v>
      </c>
      <c r="J67" s="46">
        <f>H67*I67*2/1000</f>
        <v>0</v>
      </c>
      <c r="K67" s="46">
        <f>F67+J67</f>
        <v>3</v>
      </c>
    </row>
    <row r="68" spans="1:11" x14ac:dyDescent="0.25">
      <c r="A68" s="127"/>
      <c r="B68" s="127"/>
      <c r="C68" s="46" t="s">
        <v>36</v>
      </c>
      <c r="D68">
        <v>16</v>
      </c>
      <c r="E68" s="46">
        <v>1200</v>
      </c>
      <c r="F68" s="46">
        <f>D67*E68/1000</f>
        <v>3.6</v>
      </c>
      <c r="G68" s="46">
        <v>0</v>
      </c>
      <c r="H68" s="46">
        <v>0</v>
      </c>
      <c r="I68" s="46">
        <v>0</v>
      </c>
      <c r="J68" s="46">
        <f>H68*I68*2/1000</f>
        <v>0</v>
      </c>
      <c r="K68" s="46">
        <f>F68+J68</f>
        <v>3.6</v>
      </c>
    </row>
    <row r="69" spans="1:11" ht="26.25" x14ac:dyDescent="0.25">
      <c r="A69" s="127"/>
      <c r="B69" s="127"/>
      <c r="C69" s="49" t="s">
        <v>37</v>
      </c>
      <c r="D69" s="46">
        <v>12</v>
      </c>
      <c r="E69" s="46">
        <v>1200</v>
      </c>
      <c r="F69" s="46">
        <f>D69*E69/1000</f>
        <v>14.4</v>
      </c>
      <c r="G69" s="46">
        <v>0</v>
      </c>
      <c r="H69" s="46">
        <v>0</v>
      </c>
      <c r="I69" s="46">
        <v>0</v>
      </c>
      <c r="J69" s="46">
        <f>H69*I69*2/1000</f>
        <v>0</v>
      </c>
      <c r="K69" s="46">
        <f>F69+J69</f>
        <v>14.4</v>
      </c>
    </row>
    <row r="70" spans="1:11" x14ac:dyDescent="0.25">
      <c r="A70" s="47"/>
      <c r="B70" s="47" t="s">
        <v>38</v>
      </c>
      <c r="C70" s="48" t="s">
        <v>39</v>
      </c>
      <c r="D70" s="48">
        <v>18</v>
      </c>
      <c r="E70" s="48" t="s">
        <v>39</v>
      </c>
      <c r="F70" s="48">
        <f>F67+F68+F69</f>
        <v>21</v>
      </c>
      <c r="G70" s="48" t="s">
        <v>39</v>
      </c>
      <c r="H70" s="48">
        <v>0</v>
      </c>
      <c r="I70" s="48" t="s">
        <v>39</v>
      </c>
      <c r="J70" s="48">
        <f>J67+J68+J69</f>
        <v>0</v>
      </c>
      <c r="K70" s="48">
        <f>K67+K68+K69</f>
        <v>21</v>
      </c>
    </row>
    <row r="72" spans="1:11" ht="47.25" customHeight="1" x14ac:dyDescent="0.25">
      <c r="A72" s="128" t="s">
        <v>136</v>
      </c>
      <c r="B72" s="128"/>
      <c r="C72" s="128"/>
      <c r="D72" s="128"/>
      <c r="E72" s="128"/>
    </row>
    <row r="74" spans="1:11" ht="31.5" x14ac:dyDescent="0.25">
      <c r="A74" s="52"/>
      <c r="B74" s="53" t="s">
        <v>41</v>
      </c>
      <c r="C74" s="53" t="s">
        <v>42</v>
      </c>
    </row>
    <row r="75" spans="1:11" ht="78.75" x14ac:dyDescent="0.25">
      <c r="A75" s="54">
        <v>1</v>
      </c>
      <c r="B75" s="91" t="s">
        <v>142</v>
      </c>
      <c r="C75" s="92">
        <v>23000</v>
      </c>
    </row>
    <row r="76" spans="1:11" ht="15.75" x14ac:dyDescent="0.25">
      <c r="A76" s="55"/>
      <c r="B76" s="55" t="s">
        <v>43</v>
      </c>
      <c r="C76" s="56"/>
    </row>
    <row r="78" spans="1:11" ht="37.5" customHeight="1" x14ac:dyDescent="0.25">
      <c r="A78" s="40"/>
      <c r="B78" s="119" t="s">
        <v>137</v>
      </c>
      <c r="C78" s="119"/>
      <c r="D78" s="119"/>
      <c r="E78" s="119"/>
      <c r="F78" s="119"/>
    </row>
    <row r="79" spans="1:11" x14ac:dyDescent="0.25">
      <c r="A79" s="40"/>
      <c r="B79" s="40"/>
      <c r="C79" s="40" t="s">
        <v>44</v>
      </c>
      <c r="D79" s="40"/>
      <c r="E79" s="40"/>
    </row>
    <row r="80" spans="1:11" x14ac:dyDescent="0.25">
      <c r="A80" s="120"/>
      <c r="B80" s="121" t="s">
        <v>41</v>
      </c>
      <c r="C80" s="122" t="s">
        <v>67</v>
      </c>
      <c r="D80" s="124"/>
      <c r="E80" s="125"/>
      <c r="F80" s="125"/>
    </row>
    <row r="81" spans="1:6" x14ac:dyDescent="0.25">
      <c r="A81" s="120"/>
      <c r="B81" s="121"/>
      <c r="C81" s="123"/>
      <c r="D81" s="62"/>
      <c r="E81" s="58"/>
      <c r="F81" s="58"/>
    </row>
    <row r="82" spans="1:6" ht="89.25" x14ac:dyDescent="0.25">
      <c r="A82" s="26">
        <v>1</v>
      </c>
      <c r="B82" s="27" t="s">
        <v>45</v>
      </c>
      <c r="C82" s="50">
        <v>3000</v>
      </c>
      <c r="D82" s="63"/>
      <c r="E82" s="59"/>
      <c r="F82" s="59"/>
    </row>
    <row r="83" spans="1:6" ht="38.25" x14ac:dyDescent="0.25">
      <c r="A83" s="26">
        <v>2</v>
      </c>
      <c r="B83" s="27" t="s">
        <v>46</v>
      </c>
      <c r="C83" s="50">
        <v>3000</v>
      </c>
      <c r="D83" s="63"/>
      <c r="E83" s="59"/>
      <c r="F83" s="59"/>
    </row>
    <row r="84" spans="1:6" ht="38.25" x14ac:dyDescent="0.25">
      <c r="A84" s="26">
        <v>3</v>
      </c>
      <c r="B84" s="27" t="s">
        <v>47</v>
      </c>
      <c r="C84" s="50">
        <v>2000</v>
      </c>
      <c r="D84" s="63"/>
      <c r="E84" s="59"/>
      <c r="F84" s="59"/>
    </row>
    <row r="85" spans="1:6" ht="38.25" x14ac:dyDescent="0.25">
      <c r="A85" s="26">
        <v>4</v>
      </c>
      <c r="B85" s="27" t="s">
        <v>48</v>
      </c>
      <c r="C85" s="50">
        <v>4500</v>
      </c>
      <c r="D85" s="63"/>
      <c r="E85" s="59"/>
      <c r="F85" s="59"/>
    </row>
    <row r="86" spans="1:6" x14ac:dyDescent="0.25">
      <c r="A86" s="26">
        <v>5</v>
      </c>
      <c r="B86" s="27" t="s">
        <v>49</v>
      </c>
      <c r="C86" s="50">
        <v>1500</v>
      </c>
      <c r="D86" s="63"/>
      <c r="E86" s="59"/>
      <c r="F86" s="59"/>
    </row>
    <row r="87" spans="1:6" ht="51" x14ac:dyDescent="0.25">
      <c r="A87" s="26">
        <v>6</v>
      </c>
      <c r="B87" s="27" t="s">
        <v>50</v>
      </c>
      <c r="C87" s="50">
        <v>3000</v>
      </c>
      <c r="D87" s="63"/>
      <c r="E87" s="59"/>
      <c r="F87" s="59"/>
    </row>
    <row r="88" spans="1:6" x14ac:dyDescent="0.25">
      <c r="A88" s="26">
        <v>7</v>
      </c>
      <c r="B88" s="27" t="s">
        <v>51</v>
      </c>
      <c r="C88" s="50">
        <f t="shared" ref="C88" si="0">SUM(D88:F88)</f>
        <v>0</v>
      </c>
      <c r="D88" s="63"/>
      <c r="E88" s="59"/>
      <c r="F88" s="59"/>
    </row>
    <row r="89" spans="1:6" ht="51" x14ac:dyDescent="0.25">
      <c r="A89" s="26">
        <v>8</v>
      </c>
      <c r="B89" s="27" t="s">
        <v>52</v>
      </c>
      <c r="C89" s="50">
        <v>14400</v>
      </c>
      <c r="D89" s="63"/>
      <c r="E89" s="59"/>
      <c r="F89" s="59"/>
    </row>
    <row r="90" spans="1:6" ht="25.5" x14ac:dyDescent="0.25">
      <c r="A90" s="26">
        <v>9</v>
      </c>
      <c r="B90" s="27" t="s">
        <v>53</v>
      </c>
      <c r="C90" s="50">
        <v>10000</v>
      </c>
      <c r="D90" s="63"/>
      <c r="E90" s="59"/>
      <c r="F90" s="59"/>
    </row>
    <row r="91" spans="1:6" ht="51" x14ac:dyDescent="0.25">
      <c r="A91" s="26">
        <v>10</v>
      </c>
      <c r="B91" s="27" t="s">
        <v>54</v>
      </c>
      <c r="C91" s="50">
        <v>41400</v>
      </c>
      <c r="D91" s="63"/>
      <c r="E91" s="59"/>
      <c r="F91" s="59"/>
    </row>
    <row r="92" spans="1:6" x14ac:dyDescent="0.25">
      <c r="A92" s="26">
        <v>11</v>
      </c>
      <c r="B92" s="27" t="s">
        <v>56</v>
      </c>
      <c r="C92" s="50"/>
      <c r="D92" s="63"/>
      <c r="E92" s="59"/>
      <c r="F92" s="59"/>
    </row>
    <row r="93" spans="1:6" x14ac:dyDescent="0.25">
      <c r="A93" s="30"/>
      <c r="B93" s="30" t="s">
        <v>43</v>
      </c>
      <c r="C93" s="57">
        <f>C82+C83+C84+C85+C86+C87+C88+C89+C90+C91</f>
        <v>82800</v>
      </c>
      <c r="D93" s="65"/>
      <c r="E93" s="61"/>
      <c r="F93" s="61"/>
    </row>
    <row r="94" spans="1:6" x14ac:dyDescent="0.25">
      <c r="A94" t="s">
        <v>57</v>
      </c>
    </row>
    <row r="95" spans="1:6" ht="42" customHeight="1" x14ac:dyDescent="0.25">
      <c r="A95" s="40"/>
      <c r="B95" s="119" t="s">
        <v>138</v>
      </c>
      <c r="C95" s="119"/>
      <c r="D95" s="119"/>
      <c r="E95" s="119"/>
      <c r="F95" s="119"/>
    </row>
    <row r="96" spans="1:6" x14ac:dyDescent="0.25">
      <c r="A96" s="40"/>
      <c r="B96" s="40"/>
      <c r="C96" s="40" t="s">
        <v>44</v>
      </c>
      <c r="D96" s="40"/>
      <c r="E96" s="40"/>
    </row>
    <row r="97" spans="1:6" x14ac:dyDescent="0.25">
      <c r="A97" s="120"/>
      <c r="B97" s="121" t="s">
        <v>41</v>
      </c>
      <c r="C97" s="122" t="s">
        <v>67</v>
      </c>
      <c r="D97" s="124"/>
      <c r="E97" s="125"/>
      <c r="F97" s="125"/>
    </row>
    <row r="98" spans="1:6" x14ac:dyDescent="0.25">
      <c r="A98" s="120"/>
      <c r="B98" s="121"/>
      <c r="C98" s="123"/>
      <c r="D98" s="62"/>
      <c r="E98" s="58"/>
      <c r="F98" s="58"/>
    </row>
    <row r="99" spans="1:6" x14ac:dyDescent="0.25">
      <c r="A99" s="28">
        <v>1</v>
      </c>
      <c r="B99" s="29"/>
      <c r="C99" s="51">
        <f>SUM(D99:F99)</f>
        <v>0</v>
      </c>
      <c r="D99" s="64"/>
      <c r="E99" s="60"/>
      <c r="F99" s="60"/>
    </row>
    <row r="100" spans="1:6" x14ac:dyDescent="0.25">
      <c r="A100" s="30"/>
      <c r="B100" s="30" t="s">
        <v>43</v>
      </c>
      <c r="C100" s="57">
        <f>SUM(C99:C99)</f>
        <v>0</v>
      </c>
      <c r="D100" s="65"/>
      <c r="E100" s="61"/>
      <c r="F100" s="61"/>
    </row>
    <row r="101" spans="1:6" x14ac:dyDescent="0.25">
      <c r="A101" t="s">
        <v>55</v>
      </c>
    </row>
    <row r="103" spans="1:6" ht="15.75" thickBot="1" x14ac:dyDescent="0.3">
      <c r="A103" s="66" t="s">
        <v>58</v>
      </c>
    </row>
    <row r="104" spans="1:6" ht="15.75" thickBot="1" x14ac:dyDescent="0.3">
      <c r="A104" s="67" t="s">
        <v>59</v>
      </c>
      <c r="B104" s="68" t="s">
        <v>60</v>
      </c>
      <c r="C104" s="68" t="s">
        <v>61</v>
      </c>
      <c r="D104" s="68" t="s">
        <v>62</v>
      </c>
      <c r="E104" s="68" t="s">
        <v>63</v>
      </c>
    </row>
    <row r="105" spans="1:6" ht="15.75" thickBot="1" x14ac:dyDescent="0.3">
      <c r="A105" s="69"/>
      <c r="B105" s="70"/>
      <c r="C105" s="70"/>
      <c r="D105" s="70"/>
      <c r="E105" s="70"/>
    </row>
    <row r="106" spans="1:6" ht="15.75" thickBot="1" x14ac:dyDescent="0.3">
      <c r="A106" s="69"/>
      <c r="B106" s="70"/>
      <c r="C106" s="70"/>
      <c r="D106" s="70"/>
      <c r="E106" s="70"/>
    </row>
    <row r="107" spans="1:6" ht="15.75" thickBot="1" x14ac:dyDescent="0.3">
      <c r="A107" s="69"/>
      <c r="B107" s="70"/>
      <c r="C107" s="70"/>
      <c r="D107" s="70"/>
      <c r="E107" s="70"/>
    </row>
    <row r="108" spans="1:6" x14ac:dyDescent="0.25">
      <c r="A108" s="66"/>
    </row>
    <row r="109" spans="1:6" ht="15.75" thickBot="1" x14ac:dyDescent="0.3">
      <c r="A109" s="71" t="s">
        <v>106</v>
      </c>
    </row>
    <row r="110" spans="1:6" ht="15.75" thickBot="1" x14ac:dyDescent="0.3">
      <c r="A110" s="72" t="s">
        <v>64</v>
      </c>
      <c r="B110" s="73" t="s">
        <v>60</v>
      </c>
      <c r="C110" s="73" t="s">
        <v>65</v>
      </c>
      <c r="D110" s="73" t="s">
        <v>66</v>
      </c>
      <c r="E110" s="73" t="s">
        <v>67</v>
      </c>
    </row>
    <row r="111" spans="1:6" ht="15.75" thickBot="1" x14ac:dyDescent="0.3">
      <c r="A111" s="74">
        <v>1</v>
      </c>
      <c r="B111" s="75" t="s">
        <v>68</v>
      </c>
      <c r="C111" s="75">
        <v>60</v>
      </c>
      <c r="D111" s="75">
        <v>40</v>
      </c>
      <c r="E111" s="75">
        <v>2400</v>
      </c>
    </row>
    <row r="112" spans="1:6" ht="15.75" thickBot="1" x14ac:dyDescent="0.3">
      <c r="A112" s="74">
        <v>2</v>
      </c>
      <c r="B112" s="75" t="s">
        <v>69</v>
      </c>
      <c r="C112" s="75">
        <v>60</v>
      </c>
      <c r="D112" s="75">
        <v>35</v>
      </c>
      <c r="E112" s="75">
        <v>1200</v>
      </c>
    </row>
    <row r="113" spans="1:5" ht="15.75" thickBot="1" x14ac:dyDescent="0.3">
      <c r="A113" s="74">
        <v>3</v>
      </c>
      <c r="B113" s="75" t="s">
        <v>70</v>
      </c>
      <c r="C113" s="75">
        <v>60</v>
      </c>
      <c r="D113" s="75">
        <v>30</v>
      </c>
      <c r="E113" s="75">
        <v>1800</v>
      </c>
    </row>
    <row r="114" spans="1:5" ht="15.75" thickBot="1" x14ac:dyDescent="0.3">
      <c r="A114" s="74">
        <v>4</v>
      </c>
      <c r="B114" s="75" t="s">
        <v>71</v>
      </c>
      <c r="C114" s="75">
        <v>60</v>
      </c>
      <c r="D114" s="75">
        <v>20</v>
      </c>
      <c r="E114" s="75">
        <v>1200</v>
      </c>
    </row>
    <row r="115" spans="1:5" ht="15.75" thickBot="1" x14ac:dyDescent="0.3">
      <c r="A115" s="74">
        <v>5</v>
      </c>
      <c r="B115" s="75" t="s">
        <v>72</v>
      </c>
      <c r="C115" s="75">
        <v>60</v>
      </c>
      <c r="D115" s="75">
        <v>20</v>
      </c>
      <c r="E115" s="75">
        <v>1200</v>
      </c>
    </row>
    <row r="116" spans="1:5" ht="15.75" thickBot="1" x14ac:dyDescent="0.3">
      <c r="A116" s="74">
        <v>6</v>
      </c>
      <c r="B116" s="75" t="s">
        <v>73</v>
      </c>
      <c r="C116" s="75">
        <v>1</v>
      </c>
      <c r="D116" s="75">
        <v>200</v>
      </c>
      <c r="E116" s="75">
        <v>200</v>
      </c>
    </row>
    <row r="117" spans="1:5" ht="15.75" thickBot="1" x14ac:dyDescent="0.3">
      <c r="A117" s="74">
        <v>7</v>
      </c>
      <c r="B117" s="75" t="s">
        <v>74</v>
      </c>
      <c r="C117" s="75">
        <v>10</v>
      </c>
      <c r="D117" s="75">
        <v>30</v>
      </c>
      <c r="E117" s="75">
        <v>300</v>
      </c>
    </row>
    <row r="118" spans="1:5" ht="15.75" thickBot="1" x14ac:dyDescent="0.3">
      <c r="A118" s="74">
        <v>8</v>
      </c>
      <c r="B118" s="75" t="s">
        <v>75</v>
      </c>
      <c r="C118" s="75">
        <v>2</v>
      </c>
      <c r="D118" s="75">
        <v>500</v>
      </c>
      <c r="E118" s="75">
        <v>1000</v>
      </c>
    </row>
    <row r="119" spans="1:5" ht="15.75" thickBot="1" x14ac:dyDescent="0.3">
      <c r="A119" s="74">
        <v>9</v>
      </c>
      <c r="B119" s="75" t="s">
        <v>76</v>
      </c>
      <c r="C119" s="75">
        <v>10</v>
      </c>
      <c r="D119" s="75">
        <v>100</v>
      </c>
      <c r="E119" s="75">
        <v>1000</v>
      </c>
    </row>
    <row r="120" spans="1:5" ht="15.75" thickBot="1" x14ac:dyDescent="0.3">
      <c r="A120" s="74">
        <v>10</v>
      </c>
      <c r="B120" s="75" t="s">
        <v>77</v>
      </c>
      <c r="C120" s="75">
        <v>10</v>
      </c>
      <c r="D120" s="75">
        <v>100</v>
      </c>
      <c r="E120" s="75">
        <v>1000</v>
      </c>
    </row>
    <row r="121" spans="1:5" ht="15.75" thickBot="1" x14ac:dyDescent="0.3">
      <c r="A121" s="74">
        <v>11</v>
      </c>
      <c r="B121" s="75" t="s">
        <v>78</v>
      </c>
      <c r="C121" s="75">
        <v>10</v>
      </c>
      <c r="D121" s="75">
        <v>100</v>
      </c>
      <c r="E121" s="75">
        <v>1000</v>
      </c>
    </row>
    <row r="122" spans="1:5" ht="15.75" thickBot="1" x14ac:dyDescent="0.3">
      <c r="A122" s="74">
        <v>12</v>
      </c>
      <c r="B122" s="75" t="s">
        <v>79</v>
      </c>
      <c r="C122" s="75">
        <v>2</v>
      </c>
      <c r="D122" s="75">
        <v>200</v>
      </c>
      <c r="E122" s="75">
        <v>400</v>
      </c>
    </row>
    <row r="123" spans="1:5" ht="15.75" thickBot="1" x14ac:dyDescent="0.3">
      <c r="A123" s="74">
        <v>13</v>
      </c>
      <c r="B123" s="75" t="s">
        <v>80</v>
      </c>
      <c r="C123" s="75">
        <v>2</v>
      </c>
      <c r="D123" s="75">
        <v>100</v>
      </c>
      <c r="E123" s="75">
        <v>200</v>
      </c>
    </row>
    <row r="124" spans="1:5" ht="15.75" thickBot="1" x14ac:dyDescent="0.3">
      <c r="A124" s="74">
        <v>14</v>
      </c>
      <c r="B124" s="75" t="s">
        <v>81</v>
      </c>
      <c r="C124" s="75">
        <v>2</v>
      </c>
      <c r="D124" s="75">
        <v>150</v>
      </c>
      <c r="E124" s="75">
        <v>300</v>
      </c>
    </row>
    <row r="125" spans="1:5" ht="15.75" thickBot="1" x14ac:dyDescent="0.3">
      <c r="A125" s="74">
        <v>15</v>
      </c>
      <c r="B125" s="75" t="s">
        <v>82</v>
      </c>
      <c r="C125" s="75">
        <v>2</v>
      </c>
      <c r="D125" s="75">
        <v>200</v>
      </c>
      <c r="E125" s="75">
        <v>400</v>
      </c>
    </row>
    <row r="126" spans="1:5" ht="15.75" thickBot="1" x14ac:dyDescent="0.3">
      <c r="A126" s="74"/>
      <c r="B126" s="75" t="s">
        <v>83</v>
      </c>
      <c r="C126" s="75"/>
      <c r="D126" s="75"/>
      <c r="E126" s="75"/>
    </row>
    <row r="128" spans="1:5" ht="18.75" x14ac:dyDescent="0.3">
      <c r="A128" s="76" t="s">
        <v>139</v>
      </c>
    </row>
    <row r="129" spans="1:10" ht="15.75" thickBot="1" x14ac:dyDescent="0.3"/>
    <row r="130" spans="1:10" x14ac:dyDescent="0.25">
      <c r="A130" s="117" t="s">
        <v>84</v>
      </c>
      <c r="B130" s="111" t="s">
        <v>92</v>
      </c>
      <c r="C130" s="111" t="s">
        <v>85</v>
      </c>
      <c r="D130" s="111" t="s">
        <v>86</v>
      </c>
      <c r="E130" s="111" t="s">
        <v>87</v>
      </c>
      <c r="F130" s="111"/>
      <c r="G130" s="111" t="s">
        <v>88</v>
      </c>
      <c r="H130" s="111" t="s">
        <v>89</v>
      </c>
      <c r="I130" s="111" t="s">
        <v>91</v>
      </c>
      <c r="J130" s="111" t="s">
        <v>67</v>
      </c>
    </row>
    <row r="131" spans="1:10" ht="15.75" thickBot="1" x14ac:dyDescent="0.3">
      <c r="A131" s="118"/>
      <c r="B131" s="112"/>
      <c r="C131" s="112"/>
      <c r="D131" s="112"/>
      <c r="E131" s="112"/>
      <c r="F131" s="112"/>
      <c r="G131" s="112"/>
      <c r="H131" s="112"/>
      <c r="I131" s="112"/>
      <c r="J131" s="112"/>
    </row>
    <row r="132" spans="1:10" x14ac:dyDescent="0.25">
      <c r="A132" s="115">
        <v>1</v>
      </c>
      <c r="B132" s="115"/>
      <c r="C132" s="113" t="s">
        <v>143</v>
      </c>
      <c r="D132" s="113">
        <v>100</v>
      </c>
      <c r="E132" s="113">
        <v>210</v>
      </c>
      <c r="F132" s="113">
        <f>D132*E132</f>
        <v>21000</v>
      </c>
      <c r="G132" s="113"/>
      <c r="H132" s="113">
        <v>8400</v>
      </c>
      <c r="I132" s="113">
        <v>32</v>
      </c>
      <c r="J132" s="113">
        <f>H132*I132</f>
        <v>268800</v>
      </c>
    </row>
    <row r="133" spans="1:10" ht="15.75" thickBot="1" x14ac:dyDescent="0.3">
      <c r="A133" s="116"/>
      <c r="B133" s="116"/>
      <c r="C133" s="114"/>
      <c r="D133" s="114"/>
      <c r="E133" s="114"/>
      <c r="F133" s="114"/>
      <c r="G133" s="114"/>
      <c r="H133" s="114"/>
      <c r="I133" s="114"/>
      <c r="J133" s="114"/>
    </row>
    <row r="134" spans="1:10" ht="16.5" thickBot="1" x14ac:dyDescent="0.3">
      <c r="A134" s="78"/>
      <c r="B134" s="108" t="s">
        <v>90</v>
      </c>
      <c r="C134" s="108"/>
      <c r="D134" s="108"/>
      <c r="E134" s="108"/>
      <c r="F134" s="108"/>
      <c r="G134" s="108"/>
      <c r="H134" s="108"/>
      <c r="I134" s="109"/>
      <c r="J134" s="77">
        <f>J132</f>
        <v>268800</v>
      </c>
    </row>
    <row r="136" spans="1:10" x14ac:dyDescent="0.25">
      <c r="A136" s="101" t="s">
        <v>98</v>
      </c>
      <c r="B136" s="101"/>
      <c r="C136" s="101"/>
      <c r="D136" s="79" t="s">
        <v>67</v>
      </c>
    </row>
    <row r="137" spans="1:10" x14ac:dyDescent="0.25">
      <c r="A137" s="110" t="s">
        <v>93</v>
      </c>
      <c r="B137" s="110"/>
      <c r="C137" s="110"/>
      <c r="D137" s="79">
        <v>2000</v>
      </c>
    </row>
    <row r="138" spans="1:10" x14ac:dyDescent="0.25">
      <c r="A138" s="110" t="s">
        <v>94</v>
      </c>
      <c r="B138" s="110"/>
      <c r="C138" s="110"/>
      <c r="D138" s="79">
        <v>5000</v>
      </c>
    </row>
    <row r="139" spans="1:10" x14ac:dyDescent="0.25">
      <c r="A139" s="110" t="s">
        <v>95</v>
      </c>
      <c r="B139" s="110"/>
      <c r="C139" s="110"/>
      <c r="D139" s="79">
        <v>5000</v>
      </c>
    </row>
    <row r="140" spans="1:10" x14ac:dyDescent="0.25">
      <c r="A140" s="100" t="s">
        <v>96</v>
      </c>
      <c r="B140" s="100"/>
      <c r="C140" s="100"/>
      <c r="D140" s="79">
        <v>2000</v>
      </c>
    </row>
    <row r="141" spans="1:10" x14ac:dyDescent="0.25">
      <c r="A141" s="100" t="s">
        <v>97</v>
      </c>
      <c r="B141" s="100"/>
      <c r="C141" s="100"/>
      <c r="D141" s="79">
        <v>70000</v>
      </c>
    </row>
    <row r="142" spans="1:10" x14ac:dyDescent="0.25">
      <c r="A142" s="102" t="s">
        <v>99</v>
      </c>
      <c r="B142" s="103"/>
      <c r="C142" s="104"/>
      <c r="D142" s="79"/>
    </row>
    <row r="143" spans="1:10" x14ac:dyDescent="0.25">
      <c r="A143" s="105" t="s">
        <v>13</v>
      </c>
      <c r="B143" s="106"/>
      <c r="C143" s="107"/>
      <c r="D143" s="79">
        <v>84000</v>
      </c>
    </row>
    <row r="145" spans="1:5" ht="15.75" thickBot="1" x14ac:dyDescent="0.3">
      <c r="A145" s="80" t="s">
        <v>100</v>
      </c>
    </row>
    <row r="146" spans="1:5" ht="29.25" customHeight="1" thickBot="1" x14ac:dyDescent="0.3">
      <c r="A146" s="95" t="s">
        <v>101</v>
      </c>
      <c r="B146" s="97" t="s">
        <v>102</v>
      </c>
      <c r="C146" s="98"/>
      <c r="D146" s="99"/>
    </row>
    <row r="147" spans="1:5" ht="15.75" thickBot="1" x14ac:dyDescent="0.3">
      <c r="A147" s="96"/>
      <c r="B147" s="75" t="s">
        <v>103</v>
      </c>
      <c r="C147" s="75" t="s">
        <v>104</v>
      </c>
      <c r="D147" s="75" t="s">
        <v>105</v>
      </c>
    </row>
    <row r="148" spans="1:5" ht="15.75" thickBot="1" x14ac:dyDescent="0.3">
      <c r="A148" s="81" t="s">
        <v>144</v>
      </c>
      <c r="B148" s="82">
        <v>40</v>
      </c>
      <c r="C148" s="82">
        <v>750</v>
      </c>
      <c r="D148" s="82">
        <v>30000</v>
      </c>
    </row>
    <row r="149" spans="1:5" ht="15.75" thickBot="1" x14ac:dyDescent="0.3">
      <c r="A149" s="74" t="s">
        <v>145</v>
      </c>
      <c r="B149" s="75">
        <v>20</v>
      </c>
      <c r="C149" s="75">
        <v>1700</v>
      </c>
      <c r="D149" s="75">
        <v>34000</v>
      </c>
    </row>
    <row r="150" spans="1:5" ht="15.75" thickBot="1" x14ac:dyDescent="0.3">
      <c r="A150" s="74" t="s">
        <v>146</v>
      </c>
      <c r="B150" s="75">
        <v>1</v>
      </c>
      <c r="C150" s="75">
        <v>20000</v>
      </c>
      <c r="D150" s="75">
        <v>20000</v>
      </c>
    </row>
    <row r="151" spans="1:5" ht="15.75" thickBot="1" x14ac:dyDescent="0.3">
      <c r="A151" s="74"/>
      <c r="B151" s="75"/>
      <c r="C151" s="75"/>
      <c r="D151" s="75"/>
    </row>
    <row r="152" spans="1:5" ht="15.75" thickBot="1" x14ac:dyDescent="0.3">
      <c r="A152" s="74"/>
      <c r="B152" s="75"/>
      <c r="C152" s="75"/>
      <c r="D152" s="75"/>
    </row>
    <row r="153" spans="1:5" ht="15.75" thickBot="1" x14ac:dyDescent="0.3">
      <c r="A153" s="74"/>
      <c r="B153" s="75"/>
      <c r="C153" s="75"/>
      <c r="D153" s="75"/>
    </row>
    <row r="155" spans="1:5" ht="18.75" x14ac:dyDescent="0.3">
      <c r="A155" s="76" t="s">
        <v>140</v>
      </c>
    </row>
    <row r="156" spans="1:5" x14ac:dyDescent="0.25">
      <c r="A156" s="158" t="s">
        <v>107</v>
      </c>
      <c r="B156" s="158"/>
      <c r="C156" s="158"/>
      <c r="D156" s="79" t="s">
        <v>147</v>
      </c>
      <c r="E156" s="79" t="s">
        <v>67</v>
      </c>
    </row>
    <row r="157" spans="1:5" x14ac:dyDescent="0.25">
      <c r="A157" s="158" t="s">
        <v>108</v>
      </c>
      <c r="B157" s="158"/>
      <c r="C157" s="158"/>
      <c r="D157" s="79" t="s">
        <v>148</v>
      </c>
      <c r="E157" s="79"/>
    </row>
    <row r="158" spans="1:5" x14ac:dyDescent="0.25">
      <c r="A158" s="158" t="s">
        <v>109</v>
      </c>
      <c r="B158" s="158"/>
      <c r="C158" s="158"/>
      <c r="D158" s="79">
        <v>21</v>
      </c>
      <c r="E158" s="79">
        <f>D158*100</f>
        <v>2100</v>
      </c>
    </row>
    <row r="159" spans="1:5" x14ac:dyDescent="0.25">
      <c r="A159" s="158" t="s">
        <v>110</v>
      </c>
      <c r="B159" s="158"/>
      <c r="C159" s="158"/>
      <c r="D159" s="79">
        <v>21</v>
      </c>
      <c r="E159" s="79">
        <f>D159*12</f>
        <v>252</v>
      </c>
    </row>
    <row r="160" spans="1:5" x14ac:dyDescent="0.25">
      <c r="A160" s="158" t="s">
        <v>111</v>
      </c>
      <c r="B160" s="158"/>
      <c r="C160" s="158"/>
      <c r="D160" s="79">
        <v>6</v>
      </c>
      <c r="E160" s="79">
        <f>D160*D161</f>
        <v>4200</v>
      </c>
    </row>
    <row r="161" spans="1:5" x14ac:dyDescent="0.25">
      <c r="A161" s="158" t="s">
        <v>112</v>
      </c>
      <c r="B161" s="158"/>
      <c r="C161" s="158"/>
      <c r="D161" s="79">
        <v>700</v>
      </c>
      <c r="E161" s="79">
        <f>E158+E159+E160</f>
        <v>6552</v>
      </c>
    </row>
    <row r="162" spans="1:5" x14ac:dyDescent="0.25">
      <c r="A162" t="s">
        <v>113</v>
      </c>
    </row>
  </sheetData>
  <mergeCells count="96">
    <mergeCell ref="A161:C161"/>
    <mergeCell ref="A156:C156"/>
    <mergeCell ref="A157:C157"/>
    <mergeCell ref="A158:C158"/>
    <mergeCell ref="A159:C159"/>
    <mergeCell ref="A160:C160"/>
    <mergeCell ref="C32:D32"/>
    <mergeCell ref="C34:D34"/>
    <mergeCell ref="C24:D24"/>
    <mergeCell ref="C35:D35"/>
    <mergeCell ref="C36:D36"/>
    <mergeCell ref="C26:D26"/>
    <mergeCell ref="C27:D27"/>
    <mergeCell ref="C28:D28"/>
    <mergeCell ref="C30:D30"/>
    <mergeCell ref="C31:D31"/>
    <mergeCell ref="C48:D48"/>
    <mergeCell ref="C49:D49"/>
    <mergeCell ref="A20:J20"/>
    <mergeCell ref="A25:J25"/>
    <mergeCell ref="A29:J29"/>
    <mergeCell ref="A33:J33"/>
    <mergeCell ref="A37:J37"/>
    <mergeCell ref="E22:I22"/>
    <mergeCell ref="J22:J23"/>
    <mergeCell ref="A22:A23"/>
    <mergeCell ref="B22:B23"/>
    <mergeCell ref="C23:D23"/>
    <mergeCell ref="C22:D22"/>
    <mergeCell ref="C39:D39"/>
    <mergeCell ref="C40:D40"/>
    <mergeCell ref="C38:D38"/>
    <mergeCell ref="B55:D55"/>
    <mergeCell ref="A53:J53"/>
    <mergeCell ref="J62:K62"/>
    <mergeCell ref="A42:J42"/>
    <mergeCell ref="A44:A46"/>
    <mergeCell ref="B58:D58"/>
    <mergeCell ref="B57:D57"/>
    <mergeCell ref="B56:D56"/>
    <mergeCell ref="E44:I44"/>
    <mergeCell ref="J44:J45"/>
    <mergeCell ref="C44:D44"/>
    <mergeCell ref="C50:D50"/>
    <mergeCell ref="C45:D45"/>
    <mergeCell ref="C47:D47"/>
    <mergeCell ref="B44:B45"/>
    <mergeCell ref="C51:D51"/>
    <mergeCell ref="A67:A69"/>
    <mergeCell ref="B67:B69"/>
    <mergeCell ref="A72:E72"/>
    <mergeCell ref="B59:D59"/>
    <mergeCell ref="B60:D60"/>
    <mergeCell ref="B78:F78"/>
    <mergeCell ref="A80:A81"/>
    <mergeCell ref="B80:B81"/>
    <mergeCell ref="C80:C81"/>
    <mergeCell ref="D80:F80"/>
    <mergeCell ref="B95:F95"/>
    <mergeCell ref="A97:A98"/>
    <mergeCell ref="B97:B98"/>
    <mergeCell ref="C97:C98"/>
    <mergeCell ref="D97:F97"/>
    <mergeCell ref="A130:A131"/>
    <mergeCell ref="C130:C131"/>
    <mergeCell ref="D130:D131"/>
    <mergeCell ref="E130:E131"/>
    <mergeCell ref="F130:F131"/>
    <mergeCell ref="A132:A133"/>
    <mergeCell ref="B132:B133"/>
    <mergeCell ref="C132:C133"/>
    <mergeCell ref="G132:G133"/>
    <mergeCell ref="H132:H133"/>
    <mergeCell ref="E132:E133"/>
    <mergeCell ref="F132:F133"/>
    <mergeCell ref="I130:I131"/>
    <mergeCell ref="B130:B131"/>
    <mergeCell ref="J130:J131"/>
    <mergeCell ref="I132:I133"/>
    <mergeCell ref="J132:J133"/>
    <mergeCell ref="A3:K3"/>
    <mergeCell ref="A4:K4"/>
    <mergeCell ref="A146:A147"/>
    <mergeCell ref="B146:D146"/>
    <mergeCell ref="A140:C140"/>
    <mergeCell ref="A141:C141"/>
    <mergeCell ref="A136:C136"/>
    <mergeCell ref="A142:C142"/>
    <mergeCell ref="A143:C143"/>
    <mergeCell ref="B134:I134"/>
    <mergeCell ref="A137:C137"/>
    <mergeCell ref="A138:C138"/>
    <mergeCell ref="A139:C139"/>
    <mergeCell ref="G130:G131"/>
    <mergeCell ref="H130:H131"/>
    <mergeCell ref="D132:D133"/>
  </mergeCells>
  <pageMargins left="0.70866141732283472" right="0.70866141732283472" top="0.74803149606299213" bottom="0.74803149606299213" header="0.31496062992125984" footer="0.31496062992125984"/>
  <pageSetup paperSize="9" scale="70" fitToHeight="7" orientation="landscape" verticalDpi="0" r:id="rId1"/>
  <rowBreaks count="6" manualBreakCount="6">
    <brk id="19" max="12" man="1"/>
    <brk id="41" max="12" man="1"/>
    <brk id="52" max="12" man="1"/>
    <brk id="71" max="12" man="1"/>
    <brk id="94" max="12" man="1"/>
    <brk id="1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Liliya</dc:creator>
  <cp:lastModifiedBy>10i</cp:lastModifiedBy>
  <cp:lastPrinted>2015-04-27T12:38:13Z</cp:lastPrinted>
  <dcterms:created xsi:type="dcterms:W3CDTF">2014-03-24T10:03:45Z</dcterms:created>
  <dcterms:modified xsi:type="dcterms:W3CDTF">2015-04-27T12:38:28Z</dcterms:modified>
</cp:coreProperties>
</file>